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The Projects\1109_Mohokare LM_Sports Ground _ Phase 1- Rouxville\3. Project Delivery\4. Procurement\Re-tender\Re-Tender Document\"/>
    </mc:Choice>
  </mc:AlternateContent>
  <xr:revisionPtr revIDLastSave="0" documentId="8_{AA7A0DBD-2330-45C5-B906-B913C18F3EA1}" xr6:coauthVersionLast="47" xr6:coauthVersionMax="47" xr10:uidLastSave="{00000000-0000-0000-0000-000000000000}"/>
  <bookViews>
    <workbookView xWindow="-108" yWindow="-108" windowWidth="23256" windowHeight="12456" tabRatio="850" activeTab="12" xr2:uid="{00000000-000D-0000-FFFF-FFFF00000000}"/>
  </bookViews>
  <sheets>
    <sheet name="1200A" sheetId="61" r:id="rId1"/>
    <sheet name="1200C" sheetId="2" r:id="rId2"/>
    <sheet name="1200D" sheetId="3" r:id="rId3"/>
    <sheet name="1200DB " sheetId="65" r:id="rId4"/>
    <sheet name="1200G" sheetId="78" r:id="rId5"/>
    <sheet name="1200H" sheetId="77" r:id="rId6"/>
    <sheet name="1200L " sheetId="67" r:id="rId7"/>
    <sheet name="1200LB" sheetId="68" r:id="rId8"/>
    <sheet name="1200LK" sheetId="70" r:id="rId9"/>
    <sheet name="1200ME " sheetId="71" state="hidden" r:id="rId10"/>
    <sheet name="1200MF" sheetId="23" state="hidden" r:id="rId11"/>
    <sheet name="1200MK" sheetId="27" r:id="rId12"/>
    <sheet name="PART PA " sheetId="73" r:id="rId13"/>
    <sheet name=" SUMMARY" sheetId="34" r:id="rId14"/>
  </sheets>
  <definedNames>
    <definedName name="_xlnm.Print_Area" localSheetId="13">' SUMMARY'!$A$1:$E$54</definedName>
    <definedName name="_xlnm.Print_Area" localSheetId="0">'1200A'!$A$1:$I$186</definedName>
    <definedName name="_xlnm.Print_Area" localSheetId="2">'1200D'!$A$1:$I$130</definedName>
    <definedName name="_xlnm.Print_Area" localSheetId="3">'1200DB '!$A$1:$I$65</definedName>
    <definedName name="_xlnm.Print_Area" localSheetId="4">'1200G'!$A$1:$I$58</definedName>
    <definedName name="_xlnm.Print_Area" localSheetId="5">'1200H'!$A$1:$I$60</definedName>
    <definedName name="_xlnm.Print_Area" localSheetId="6">'1200L '!$A$1:$I$130</definedName>
    <definedName name="_xlnm.Print_Area" localSheetId="7">'1200LB'!$A$1:$I$65</definedName>
    <definedName name="_xlnm.Print_Area" localSheetId="8">'1200LK'!$A$1:$I$65</definedName>
    <definedName name="_xlnm.Print_Area" localSheetId="9">'1200ME '!$A$1:$I$63</definedName>
    <definedName name="_xlnm.Print_Area" localSheetId="10">'1200MF'!$A$1:$I$63</definedName>
    <definedName name="_xlnm.Print_Area" localSheetId="11">'1200MK'!$A$1:$I$65</definedName>
    <definedName name="_xlnm.Print_Area" localSheetId="12">'PART PA '!$A$1:$I$65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2" i="61" l="1"/>
  <c r="G78" i="61"/>
  <c r="I78" i="61" s="1"/>
  <c r="A22" i="34" l="1"/>
  <c r="E22" i="34"/>
  <c r="A18" i="34" l="1"/>
  <c r="A20" i="34"/>
  <c r="E18" i="34"/>
  <c r="B4" i="34" l="1"/>
  <c r="I164" i="61"/>
  <c r="G103" i="61" l="1"/>
  <c r="I148" i="61"/>
  <c r="G151" i="61" s="1"/>
  <c r="G56" i="61"/>
  <c r="I95" i="61" l="1"/>
  <c r="I89" i="61"/>
  <c r="I140" i="61" l="1"/>
  <c r="I118" i="61"/>
  <c r="I84" i="61"/>
  <c r="E24" i="34" l="1"/>
  <c r="I8" i="77"/>
  <c r="I7" i="77"/>
  <c r="I6" i="77"/>
  <c r="A32" i="34" l="1"/>
  <c r="I10" i="3" l="1"/>
  <c r="A24" i="34" l="1"/>
  <c r="G144" i="61" l="1"/>
  <c r="G121" i="61"/>
  <c r="G87" i="61"/>
  <c r="A16" i="34" l="1"/>
  <c r="G44" i="61" l="1"/>
  <c r="G98" i="61" l="1"/>
  <c r="A30" i="34" l="1"/>
  <c r="K13" i="23" l="1"/>
  <c r="I14" i="23" l="1"/>
  <c r="I13" i="71"/>
  <c r="E30" i="34" l="1"/>
  <c r="A34" i="34" l="1"/>
  <c r="A28" i="34"/>
  <c r="A26" i="34"/>
  <c r="A14" i="34"/>
  <c r="A12" i="34"/>
  <c r="I61" i="73" l="1"/>
  <c r="I60" i="73"/>
  <c r="I59" i="73"/>
  <c r="I10" i="73"/>
  <c r="I9" i="73"/>
  <c r="I8" i="73"/>
  <c r="I7" i="73"/>
  <c r="I6" i="73"/>
  <c r="I6" i="71"/>
  <c r="I7" i="71"/>
  <c r="I8" i="71"/>
  <c r="I10" i="71"/>
  <c r="I11" i="71"/>
  <c r="I12" i="71"/>
  <c r="I14" i="71"/>
  <c r="I15" i="71"/>
  <c r="I30" i="71"/>
  <c r="I31" i="71"/>
  <c r="I32" i="71"/>
  <c r="I33" i="71"/>
  <c r="I34" i="71"/>
  <c r="I35" i="71"/>
  <c r="I36" i="71"/>
  <c r="I37" i="71"/>
  <c r="I38" i="71"/>
  <c r="I39" i="71"/>
  <c r="I42" i="71"/>
  <c r="I43" i="71"/>
  <c r="I44" i="71"/>
  <c r="I45" i="71"/>
  <c r="I46" i="71"/>
  <c r="I47" i="71"/>
  <c r="I48" i="71"/>
  <c r="I57" i="71"/>
  <c r="I6" i="68"/>
  <c r="I7" i="68"/>
  <c r="I8" i="68"/>
  <c r="I9" i="68"/>
  <c r="I10" i="68"/>
  <c r="I11" i="68"/>
  <c r="I38" i="68"/>
  <c r="I39" i="68"/>
  <c r="I40" i="68"/>
  <c r="I41" i="68"/>
  <c r="I42" i="68"/>
  <c r="I43" i="68"/>
  <c r="I44" i="68"/>
  <c r="I10" i="67"/>
  <c r="I9" i="67"/>
  <c r="I8" i="67"/>
  <c r="I7" i="67"/>
  <c r="I6" i="67"/>
  <c r="I61" i="65"/>
  <c r="I53" i="65"/>
  <c r="I16" i="65"/>
  <c r="I15" i="65"/>
  <c r="I14" i="65"/>
  <c r="I13" i="65"/>
  <c r="I12" i="65"/>
  <c r="I11" i="65"/>
  <c r="I10" i="65"/>
  <c r="I9" i="65"/>
  <c r="I8" i="65"/>
  <c r="I7" i="65"/>
  <c r="I6" i="65"/>
  <c r="I61" i="71" l="1"/>
  <c r="E20" i="34"/>
  <c r="E28" i="34"/>
  <c r="E34" i="34"/>
  <c r="B2" i="34"/>
  <c r="E26" i="34" l="1"/>
  <c r="G93" i="61" l="1"/>
  <c r="I61" i="27" l="1"/>
  <c r="I13" i="27" l="1"/>
  <c r="I14" i="27"/>
  <c r="I15" i="27"/>
  <c r="I11" i="27"/>
  <c r="I12" i="27"/>
  <c r="I9" i="27"/>
  <c r="I10" i="27"/>
  <c r="E32" i="34"/>
  <c r="I10" i="2"/>
  <c r="I9" i="2"/>
  <c r="I8" i="2"/>
  <c r="I7" i="2"/>
  <c r="I6" i="2"/>
  <c r="I9" i="3"/>
  <c r="I8" i="3"/>
  <c r="I7" i="3"/>
  <c r="I6" i="3"/>
  <c r="I54" i="23"/>
  <c r="I10" i="23"/>
  <c r="I11" i="23"/>
  <c r="I12" i="23"/>
  <c r="I13" i="23"/>
  <c r="I15" i="23"/>
  <c r="I9" i="23"/>
  <c r="I8" i="23"/>
  <c r="I7" i="23"/>
  <c r="I6" i="23"/>
  <c r="I8" i="27"/>
  <c r="I7" i="27"/>
  <c r="I6" i="27"/>
  <c r="E14" i="34" l="1"/>
  <c r="E16" i="34"/>
  <c r="E12" i="34" l="1"/>
  <c r="E36" i="34" l="1"/>
</calcChain>
</file>

<file path=xl/sharedStrings.xml><?xml version="1.0" encoding="utf-8"?>
<sst xmlns="http://schemas.openxmlformats.org/spreadsheetml/2006/main" count="1027" uniqueCount="483">
  <si>
    <t>SECTION 1200 L</t>
  </si>
  <si>
    <t>MEDIUM-PRESSURE PIPELINES</t>
  </si>
  <si>
    <t>1200 L</t>
  </si>
  <si>
    <t>Anchor/thrust blocks and pedestals:</t>
  </si>
  <si>
    <t>Concrete:</t>
  </si>
  <si>
    <t xml:space="preserve">                 SECTION 1200 ME</t>
  </si>
  <si>
    <t>223.00</t>
  </si>
  <si>
    <t>SUBBASE</t>
  </si>
  <si>
    <t>1200 ME</t>
  </si>
  <si>
    <t xml:space="preserve">Construct the subbase course with </t>
  </si>
  <si>
    <t>PSME</t>
  </si>
  <si>
    <t>TOTAL SECTION 1200 ME CARRIED TO SUMMARY</t>
  </si>
  <si>
    <t xml:space="preserve">                 SECTION 1200 MF</t>
  </si>
  <si>
    <t>224.00</t>
  </si>
  <si>
    <t>BASE</t>
  </si>
  <si>
    <t>1200 MF</t>
  </si>
  <si>
    <t>SECTION 1200 A</t>
  </si>
  <si>
    <t>PAYMENT</t>
  </si>
  <si>
    <t>REFERS</t>
  </si>
  <si>
    <t>ITEM</t>
  </si>
  <si>
    <t>DESCRIPTION</t>
  </si>
  <si>
    <t>UNIT</t>
  </si>
  <si>
    <t>QUAN-</t>
  </si>
  <si>
    <t>RATE</t>
  </si>
  <si>
    <t>AMOUNT</t>
  </si>
  <si>
    <t>TO</t>
  </si>
  <si>
    <t>NO</t>
  </si>
  <si>
    <t>TITY</t>
  </si>
  <si>
    <t>SABS</t>
  </si>
  <si>
    <t>110.00</t>
  </si>
  <si>
    <t>GENERAL</t>
  </si>
  <si>
    <t>1200 A</t>
  </si>
  <si>
    <t>110.01</t>
  </si>
  <si>
    <t>Engineer</t>
  </si>
  <si>
    <t>PC Sum</t>
  </si>
  <si>
    <t xml:space="preserve">Charge required by Contractor on </t>
  </si>
  <si>
    <t>.04</t>
  </si>
  <si>
    <t>m³</t>
  </si>
  <si>
    <t>SECTION 1200 C</t>
  </si>
  <si>
    <t>130.00</t>
  </si>
  <si>
    <t>SITE CLEARANCE</t>
  </si>
  <si>
    <t>1200 C</t>
  </si>
  <si>
    <t>PSC</t>
  </si>
  <si>
    <t>130.01</t>
  </si>
  <si>
    <t>Clear and grub:</t>
  </si>
  <si>
    <t>8.2.1</t>
  </si>
  <si>
    <t>Areas</t>
  </si>
  <si>
    <t>m²</t>
  </si>
  <si>
    <t>m</t>
  </si>
  <si>
    <t>8.2.2</t>
  </si>
  <si>
    <t>8.2.4</t>
  </si>
  <si>
    <t>TOTAL SECTION 1200 MF CARRIED TO SUMMARY</t>
  </si>
  <si>
    <t xml:space="preserve">                SECTION 1200 MK</t>
  </si>
  <si>
    <t>228.00</t>
  </si>
  <si>
    <t>KERBING AND CHANNELLING</t>
  </si>
  <si>
    <t>1200 MK</t>
  </si>
  <si>
    <t>PSMK</t>
  </si>
  <si>
    <t>228.01</t>
  </si>
  <si>
    <t>Grade 20 concrete:</t>
  </si>
  <si>
    <t>sections</t>
  </si>
  <si>
    <t>.05</t>
  </si>
  <si>
    <t xml:space="preserve">Intermediate excavation  </t>
  </si>
  <si>
    <t xml:space="preserve">Hard rock excavation     </t>
  </si>
  <si>
    <t>PSD</t>
  </si>
  <si>
    <t>8.3.3</t>
  </si>
  <si>
    <t/>
  </si>
  <si>
    <t xml:space="preserve">sum  </t>
  </si>
  <si>
    <t>TOTAL SECTION 1200 C CARRIED TO SUMMARY</t>
  </si>
  <si>
    <t>SECTION 1200 D</t>
  </si>
  <si>
    <t>140.00</t>
  </si>
  <si>
    <t>EARTHWORKS</t>
  </si>
  <si>
    <t>1200 D</t>
  </si>
  <si>
    <t>140.01</t>
  </si>
  <si>
    <t>Bulk excavation:</t>
  </si>
  <si>
    <t xml:space="preserve">Excavate in all materials and use for </t>
  </si>
  <si>
    <t>Necessary excavations</t>
  </si>
  <si>
    <t>Excavate in all materials and dispose</t>
  </si>
  <si>
    <t>Existing services:</t>
  </si>
  <si>
    <t>Hand excavation for locating and</t>
  </si>
  <si>
    <t>exposing existing services:</t>
  </si>
  <si>
    <t>In all other areas</t>
  </si>
  <si>
    <t xml:space="preserve">Compliance with OHS Act and </t>
  </si>
  <si>
    <t>8.3.8</t>
  </si>
  <si>
    <t>TOTAL SECTION 1200 DB CARRIED TO SUMMARY</t>
  </si>
  <si>
    <t>210.00</t>
  </si>
  <si>
    <t>bedding, complete with couplings:</t>
  </si>
  <si>
    <t>210.03</t>
  </si>
  <si>
    <t>TOTAL SECTION 1200 L CARRIED TO SUMMARY</t>
  </si>
  <si>
    <t xml:space="preserve">                  SECTION 1200 LB</t>
  </si>
  <si>
    <t>211.00</t>
  </si>
  <si>
    <t>BEDDING (PIPES)</t>
  </si>
  <si>
    <t>1200 LB</t>
  </si>
  <si>
    <t>PSLB</t>
  </si>
  <si>
    <t xml:space="preserve">Selected fill material   </t>
  </si>
  <si>
    <t>From commercial sources:</t>
  </si>
  <si>
    <t>Encasing of pipes in concrete:</t>
  </si>
  <si>
    <t xml:space="preserve">Selected granular material       </t>
  </si>
  <si>
    <t>TOTAL SECTION 1200 LB CARRIED TO SUMMARY</t>
  </si>
  <si>
    <t>223.07</t>
  </si>
  <si>
    <t xml:space="preserve">Construct base with material from </t>
  </si>
  <si>
    <t>224.03</t>
  </si>
  <si>
    <t xml:space="preserve">commercial sources or designated </t>
  </si>
  <si>
    <t>borrow areas:</t>
  </si>
  <si>
    <t>8.3.7</t>
  </si>
  <si>
    <t>TOTAL SECTION 1200 D CARRIED TO SUMMARY</t>
  </si>
  <si>
    <t xml:space="preserve">                  SECTION 1200 DB</t>
  </si>
  <si>
    <t>142.00</t>
  </si>
  <si>
    <t>EARTHWORKS (PIPE TRENCHES)</t>
  </si>
  <si>
    <t>1200 DB</t>
  </si>
  <si>
    <t>TRENCHES FOR WATER PIPES</t>
  </si>
  <si>
    <t>PSDB</t>
  </si>
  <si>
    <t>142.01</t>
  </si>
  <si>
    <t xml:space="preserve">Up to 1,0 m      </t>
  </si>
  <si>
    <t>142.02</t>
  </si>
  <si>
    <t>Extra over item 142.01 above for:</t>
  </si>
  <si>
    <t>PSA</t>
  </si>
  <si>
    <t>.01</t>
  </si>
  <si>
    <t>-</t>
  </si>
  <si>
    <t>sum</t>
  </si>
  <si>
    <t>.02</t>
  </si>
  <si>
    <t>8.3.2</t>
  </si>
  <si>
    <t>charges</t>
  </si>
  <si>
    <t>110.02</t>
  </si>
  <si>
    <t>Scheduled time-related items:</t>
  </si>
  <si>
    <t>8.4.1</t>
  </si>
  <si>
    <t>Engineer:</t>
  </si>
  <si>
    <t>.03</t>
  </si>
  <si>
    <t>%</t>
  </si>
  <si>
    <t>Carried forward</t>
  </si>
  <si>
    <t>Brought forward</t>
  </si>
  <si>
    <t>110.04</t>
  </si>
  <si>
    <t>Prime Cost Sums:</t>
  </si>
  <si>
    <t>8.6</t>
  </si>
  <si>
    <t>75mm diameter</t>
  </si>
  <si>
    <t>Class 20 MPa/19 mm</t>
  </si>
  <si>
    <t>1200 H</t>
  </si>
  <si>
    <t>TOTAL SECTION 1200 H CARRIED TO SUMMARY</t>
  </si>
  <si>
    <t>No</t>
  </si>
  <si>
    <t xml:space="preserve">material from commercial sources      </t>
  </si>
  <si>
    <t>Tendered Amount</t>
  </si>
  <si>
    <t>R</t>
  </si>
  <si>
    <t xml:space="preserve">VALUE ADDED TAX (VAT) </t>
  </si>
  <si>
    <t>TENDER SUM CARRIED TO FORM OF OFFER AND ACCEPTANCE</t>
  </si>
  <si>
    <t>SUB TOTAL (Excl.Vat)</t>
  </si>
  <si>
    <t>No.</t>
  </si>
  <si>
    <t>211.01</t>
  </si>
  <si>
    <t>excavations:</t>
  </si>
  <si>
    <t xml:space="preserve">Selected granular material </t>
  </si>
  <si>
    <t>Selected fill material</t>
  </si>
  <si>
    <t xml:space="preserve">                 SECTION 1200 LK</t>
  </si>
  <si>
    <t>(SPEC LK)</t>
  </si>
  <si>
    <t>220.00</t>
  </si>
  <si>
    <t>VALVE INSTALLATIONS</t>
  </si>
  <si>
    <t>PSLK 8.2.1</t>
  </si>
  <si>
    <t>220.01</t>
  </si>
  <si>
    <t>Supply and deliver valve:</t>
  </si>
  <si>
    <t>DN 50mm PN 10</t>
  </si>
  <si>
    <t>Magflow watermeter</t>
  </si>
  <si>
    <t>Install, bed and field-test small valve</t>
  </si>
  <si>
    <t>TOTAL SECTION 1200 LK CARRIED TO SUMMARY</t>
  </si>
  <si>
    <t xml:space="preserve">             PARTICULAR SPECIFICATION PA</t>
  </si>
  <si>
    <t>PA 12</t>
  </si>
  <si>
    <t>FENCING</t>
  </si>
  <si>
    <t>PA.01</t>
  </si>
  <si>
    <t>PA.02</t>
  </si>
  <si>
    <t>New gates:</t>
  </si>
  <si>
    <t>TOTAL PARTICULAR SPECIFICATION PA CARRIED TO SUMMARY</t>
  </si>
  <si>
    <t>Gate Valve</t>
  </si>
  <si>
    <t>Sum</t>
  </si>
  <si>
    <t>.06</t>
  </si>
  <si>
    <t>SUB TOTAL</t>
  </si>
  <si>
    <t>SECTION 1200 H</t>
  </si>
  <si>
    <t>180.00</t>
  </si>
  <si>
    <t>STRUCTURAL STEELWORK</t>
  </si>
  <si>
    <t>Supply, lay and bed on flexible</t>
  </si>
  <si>
    <t>90° elbows:</t>
  </si>
  <si>
    <t>Reducing tees:</t>
  </si>
  <si>
    <t>End caps</t>
  </si>
  <si>
    <t>210.01</t>
  </si>
  <si>
    <t>210.02</t>
  </si>
  <si>
    <t>Steel Pipe:</t>
  </si>
  <si>
    <t>(at road crossings)</t>
  </si>
  <si>
    <t>75mm diameter (Grade x42 steel) -</t>
  </si>
  <si>
    <t xml:space="preserve">5.0mm wall thickness </t>
  </si>
  <si>
    <t>Mechanical Watermeter</t>
  </si>
  <si>
    <t>Strainer</t>
  </si>
  <si>
    <t>SDLK 8.2.2</t>
  </si>
  <si>
    <t>520.02</t>
  </si>
  <si>
    <t>(nominal bore up to 300mm)</t>
  </si>
  <si>
    <t>GateValves</t>
  </si>
  <si>
    <t xml:space="preserve">Mechanical Water Meter </t>
  </si>
  <si>
    <t>Sand</t>
  </si>
  <si>
    <t>8.5.1</t>
  </si>
  <si>
    <t>TOTAL SECTION 1200 MK CARRIED TO SUMMARY</t>
  </si>
  <si>
    <t>CLIENT:</t>
  </si>
  <si>
    <t xml:space="preserve">MOHOKARE LOCAL MUNICIPALITY </t>
  </si>
  <si>
    <t>CONTRACT NO:</t>
  </si>
  <si>
    <t>BILL OF QUANTITIES</t>
  </si>
  <si>
    <t>NB</t>
  </si>
  <si>
    <t>TENDERERS MUST COMPLETE THE SCHEDULE OF QUANTITIES IN BLACK INK</t>
  </si>
  <si>
    <t>SUMMARY OF SCHEDULE OF QUANTITIES</t>
  </si>
  <si>
    <t>SANS</t>
  </si>
  <si>
    <t>Fixed preliminary and general</t>
  </si>
  <si>
    <t xml:space="preserve">Value related preliminary and </t>
  </si>
  <si>
    <t>general charges</t>
  </si>
  <si>
    <t>110.03</t>
  </si>
  <si>
    <t>General refurbishment work</t>
  </si>
  <si>
    <t>Prov</t>
  </si>
  <si>
    <t xml:space="preserve">Overheads, charges and profit on </t>
  </si>
  <si>
    <t>above</t>
  </si>
  <si>
    <t>Transportation for the Engineer</t>
  </si>
  <si>
    <t>110.05</t>
  </si>
  <si>
    <t>Daywork (Provisional)</t>
  </si>
  <si>
    <t>8.7</t>
  </si>
  <si>
    <t>Labour</t>
  </si>
  <si>
    <t>Skilled labour</t>
  </si>
  <si>
    <t>h</t>
  </si>
  <si>
    <t>Semi-skilled labour</t>
  </si>
  <si>
    <t>Unskilled labour</t>
  </si>
  <si>
    <t>Materials</t>
  </si>
  <si>
    <t>Allow for all-inclusive materials</t>
  </si>
  <si>
    <t>actually used</t>
  </si>
  <si>
    <t>Contractor's own Plant</t>
  </si>
  <si>
    <t>Plant hired by the Contractor</t>
  </si>
  <si>
    <t>Allow for net cost of hired plant</t>
  </si>
  <si>
    <t>PSA 8.9</t>
  </si>
  <si>
    <t>110.06</t>
  </si>
  <si>
    <t>Construction Regulations:</t>
  </si>
  <si>
    <t>110.07</t>
  </si>
  <si>
    <t>Community Liaison Officer</t>
  </si>
  <si>
    <t>Community Liaison Officer Cost</t>
  </si>
  <si>
    <t>subitem 110.09.01 above</t>
  </si>
  <si>
    <t>TOTAL OF SECTION 1200 A CARRIED TO SUMMARY</t>
  </si>
  <si>
    <t xml:space="preserve">Extra over items 140.01.01, </t>
  </si>
  <si>
    <t>140.10</t>
  </si>
  <si>
    <t>140.11</t>
  </si>
  <si>
    <t>140.07</t>
  </si>
  <si>
    <t>140.01.01.01 and 140.01.02 above for:</t>
  </si>
  <si>
    <t xml:space="preserve">Backfill stabilized with 5% cement </t>
  </si>
  <si>
    <t xml:space="preserve">where directed by the Engineer   </t>
  </si>
  <si>
    <t xml:space="preserve">Accommodation of traffic </t>
  </si>
  <si>
    <t>142.07</t>
  </si>
  <si>
    <t>142.08</t>
  </si>
  <si>
    <t>Pipes up to 150 mm dia for depths:</t>
  </si>
  <si>
    <t>Over 1,2 to 2,0 m</t>
  </si>
  <si>
    <t>PVC-u  class 9 pipes:</t>
  </si>
  <si>
    <t xml:space="preserve">Extra over items 210.01 for </t>
  </si>
  <si>
    <t>DN75 mm</t>
  </si>
  <si>
    <t xml:space="preserve">DN90 mm x DN90 mm  x DN75 mm </t>
  </si>
  <si>
    <t xml:space="preserve">DN 75 mm  </t>
  </si>
  <si>
    <t>PVC-u flanged adaptor Couplings</t>
  </si>
  <si>
    <t>DN 50mm</t>
  </si>
  <si>
    <t>DN 75mm</t>
  </si>
  <si>
    <t xml:space="preserve">                SECTION 1200 L</t>
  </si>
  <si>
    <t>Reducer</t>
  </si>
  <si>
    <t>DN 75 x 50mm PVC-u Reducer</t>
  </si>
  <si>
    <t>210.04</t>
  </si>
  <si>
    <t>210.05</t>
  </si>
  <si>
    <t>Valve and Hydrant Chamber</t>
  </si>
  <si>
    <t>211.03</t>
  </si>
  <si>
    <t>211.02</t>
  </si>
  <si>
    <t>G6 Material</t>
  </si>
  <si>
    <t xml:space="preserve">The Sum provided here is under the sole control of the Engineer and may </t>
  </si>
  <si>
    <t xml:space="preserve">be deducted in whole or in part </t>
  </si>
  <si>
    <t xml:space="preserve">CONTRACT TITLE           :   </t>
  </si>
  <si>
    <t>Tees:</t>
  </si>
  <si>
    <t>75 mm  x 75 mm dia</t>
  </si>
  <si>
    <t>No,</t>
  </si>
  <si>
    <t>CONTINGENCIES (5%)</t>
  </si>
  <si>
    <t>SDD</t>
  </si>
  <si>
    <t>140.14</t>
  </si>
  <si>
    <t>8.3.9</t>
  </si>
  <si>
    <t>SD8.3.17</t>
  </si>
  <si>
    <t>180.17</t>
  </si>
  <si>
    <t>SDDM</t>
  </si>
  <si>
    <t>Treatment of insitu material:</t>
  </si>
  <si>
    <t xml:space="preserve">Rip and re-compact insitu material </t>
  </si>
  <si>
    <t>compacted to 93% MOD AASHTO</t>
  </si>
  <si>
    <t xml:space="preserve">Soccer Pitch </t>
  </si>
  <si>
    <t>SDME</t>
  </si>
  <si>
    <t>Topsoil Material for Grassing</t>
  </si>
  <si>
    <t xml:space="preserve">SDD </t>
  </si>
  <si>
    <t>140.13</t>
  </si>
  <si>
    <t>8.3.16</t>
  </si>
  <si>
    <t>50mm diameter</t>
  </si>
  <si>
    <t>Pre-cast Figure 12 kerbing:</t>
  </si>
  <si>
    <t>DN50 mm</t>
  </si>
  <si>
    <t>Adjacent Street</t>
  </si>
  <si>
    <t>Water Meter Chamber as per drawing</t>
  </si>
  <si>
    <t>210.70</t>
  </si>
  <si>
    <t xml:space="preserve">subitem 210.68.01 above </t>
  </si>
  <si>
    <t>SDL</t>
  </si>
  <si>
    <t>210.06</t>
  </si>
  <si>
    <t>Irrigation Connection Point</t>
  </si>
  <si>
    <t>8.2.12</t>
  </si>
  <si>
    <t>210.07</t>
  </si>
  <si>
    <t>Movable Impact Sprinkler</t>
  </si>
  <si>
    <t>8.2.13</t>
  </si>
  <si>
    <t>PSL</t>
  </si>
  <si>
    <t>8.2.14</t>
  </si>
  <si>
    <t>The tenderer shall add 15% of the subtotal for value-added tax</t>
  </si>
  <si>
    <t>DN 75mm PN 10</t>
  </si>
  <si>
    <t>DN 75 mm PN 10</t>
  </si>
  <si>
    <t xml:space="preserve">SDA </t>
  </si>
  <si>
    <t>110.08</t>
  </si>
  <si>
    <t>Supply and erection of new 2.4 m high</t>
  </si>
  <si>
    <t xml:space="preserve"> Clear -vu fencing </t>
  </si>
  <si>
    <t>Project Steering Committee costs</t>
  </si>
  <si>
    <t>(R350 per member per sitting)</t>
  </si>
  <si>
    <t>Irrigation Pumps</t>
  </si>
  <si>
    <t>2.5kw Booster Irrigation pump</t>
  </si>
  <si>
    <t xml:space="preserve">2.2kw borehole suction pump </t>
  </si>
  <si>
    <t xml:space="preserve">subitem 210.68.01&amp;02 above </t>
  </si>
  <si>
    <t>140.12</t>
  </si>
  <si>
    <t>structure</t>
  </si>
  <si>
    <t>Sub-Contractors:</t>
  </si>
  <si>
    <t>.07</t>
  </si>
  <si>
    <t>Telephone costs for the Engineer</t>
  </si>
  <si>
    <t>.08</t>
  </si>
  <si>
    <t>months</t>
  </si>
  <si>
    <t xml:space="preserve">Structural steel posts </t>
  </si>
  <si>
    <t xml:space="preserve">SIGNED ON BEHALF OF TENDERER: . . . . . . . . . . . . . . . . . . . . . . . . . . . . . . . . . . . . . . . . . . </t>
  </si>
  <si>
    <t xml:space="preserve">SCHEDULED FIXED-CHARGE </t>
  </si>
  <si>
    <t>AND VALUE-RELATED ITEMS</t>
  </si>
  <si>
    <t xml:space="preserve">Time-related preliminary and </t>
  </si>
  <si>
    <t xml:space="preserve"> general charges </t>
  </si>
  <si>
    <t xml:space="preserve">Sums stated provisionally by  </t>
  </si>
  <si>
    <t xml:space="preserve">Works executed by the </t>
  </si>
  <si>
    <t>Contractor:</t>
  </si>
  <si>
    <t xml:space="preserve">Overheads, charges and profit </t>
  </si>
  <si>
    <t xml:space="preserve">on subitem 110.03.01.01  </t>
  </si>
  <si>
    <t xml:space="preserve">Works executed by  </t>
  </si>
  <si>
    <t xml:space="preserve">Overheads, charges and </t>
  </si>
  <si>
    <t xml:space="preserve">profit on subitem </t>
  </si>
  <si>
    <t>Additional tests required by the</t>
  </si>
  <si>
    <t>Charge required by Contractor</t>
  </si>
  <si>
    <t xml:space="preserve">on subitem 110.04.01 above </t>
  </si>
  <si>
    <t xml:space="preserve">Housing for Engineer's </t>
  </si>
  <si>
    <t>representative</t>
  </si>
  <si>
    <t xml:space="preserve">Charge required by Contractor </t>
  </si>
  <si>
    <t>on subitem 110.04.03 above</t>
  </si>
  <si>
    <t>on subitem 110.04.05 above</t>
  </si>
  <si>
    <t xml:space="preserve">PSA </t>
  </si>
  <si>
    <t>8.3.1</t>
  </si>
  <si>
    <t xml:space="preserve">on subitem 110.05.02.01 above </t>
  </si>
  <si>
    <t xml:space="preserve">Allow for all-inclusive cost of </t>
  </si>
  <si>
    <t>using Contractor's own plant on</t>
  </si>
  <si>
    <t>Site</t>
  </si>
  <si>
    <t xml:space="preserve">on subitem 110.05.03.01 above </t>
  </si>
  <si>
    <t xml:space="preserve">on subitem 110.05.04.01 above </t>
  </si>
  <si>
    <t xml:space="preserve">Local Subcontrators Compliance </t>
  </si>
  <si>
    <t xml:space="preserve">with OHS Act and Construction </t>
  </si>
  <si>
    <t>Regulations:</t>
  </si>
  <si>
    <t xml:space="preserve">embankment or backfill as ordered </t>
  </si>
  <si>
    <t>from:</t>
  </si>
  <si>
    <t xml:space="preserve">Cut to fill compacted to 93% of </t>
  </si>
  <si>
    <t xml:space="preserve">modified AASHTO maximum </t>
  </si>
  <si>
    <t>density</t>
  </si>
  <si>
    <t>Extra over items 140.01.01 for Backfill</t>
  </si>
  <si>
    <t>or for fill materials against structures</t>
  </si>
  <si>
    <t xml:space="preserve">Construct in 150mm layers </t>
  </si>
  <si>
    <t xml:space="preserve">G6 material from commercial sources </t>
  </si>
  <si>
    <t>as per drawings</t>
  </si>
  <si>
    <t xml:space="preserve">100 mm Thick Fertilised, weed free </t>
  </si>
  <si>
    <t xml:space="preserve">15mm Thick Fertilised, weed free </t>
  </si>
  <si>
    <t>Sieved Topsoil Material for Grassing</t>
  </si>
  <si>
    <t>Extra-over for backfill or fill material against</t>
  </si>
  <si>
    <t xml:space="preserve">backfill, compact and dispose of </t>
  </si>
  <si>
    <t>surplus material:</t>
  </si>
  <si>
    <t xml:space="preserve">Excavate for stormwater inlet and </t>
  </si>
  <si>
    <t xml:space="preserve">outlet structures and for manholes, </t>
  </si>
  <si>
    <t xml:space="preserve">catchpits and the like in all materials, </t>
  </si>
  <si>
    <t xml:space="preserve">irrespective of depth and backfill </t>
  </si>
  <si>
    <t>around structures</t>
  </si>
  <si>
    <t>Excavate in all materials for trenches,</t>
  </si>
  <si>
    <t>8.2.11</t>
  </si>
  <si>
    <t xml:space="preserve">fiitings as per drawing: </t>
  </si>
  <si>
    <t>HDPE  class 6 pipes: complete with</t>
  </si>
  <si>
    <t xml:space="preserve">supplying, laying and bedding of </t>
  </si>
  <si>
    <t xml:space="preserve">PVC-u and HDPE specials complete </t>
  </si>
  <si>
    <t>with couplings:</t>
  </si>
  <si>
    <t xml:space="preserve">Fire Hydrant and Stand post as per </t>
  </si>
  <si>
    <t>Provision of bedding from trench</t>
  </si>
  <si>
    <t xml:space="preserve">Supply only of bedding by </t>
  </si>
  <si>
    <t>importation:</t>
  </si>
  <si>
    <t xml:space="preserve">flanged/threaded valves with </t>
  </si>
  <si>
    <t xml:space="preserve">non-rising spindles,complete with </t>
  </si>
  <si>
    <t xml:space="preserve">handwheel, complete with coupling </t>
  </si>
  <si>
    <t xml:space="preserve">DN 75mm PN 10nElster Kent </t>
  </si>
  <si>
    <t>"Helix 4000" watermeter</t>
  </si>
  <si>
    <t>Helix 4000</t>
  </si>
  <si>
    <t xml:space="preserve">DN 75 mm PN 10 Elster Kent </t>
  </si>
  <si>
    <t xml:space="preserve">Complete Clearvu fence with posts, </t>
  </si>
  <si>
    <t xml:space="preserve">clamps, bolts and concrete footings </t>
  </si>
  <si>
    <t xml:space="preserve">1.2m pedestrian Clear Vu gate  </t>
  </si>
  <si>
    <t>complete with posts, hinges and</t>
  </si>
  <si>
    <t xml:space="preserve">locking mechanisim Refer to drawing </t>
  </si>
  <si>
    <t>No.1109-CIV-DRG-501</t>
  </si>
  <si>
    <t xml:space="preserve">Complete Clearvu single leaf Sliding </t>
  </si>
  <si>
    <t xml:space="preserve">gate Refer to drawing </t>
  </si>
  <si>
    <t>EMPLOYER                          :</t>
  </si>
  <si>
    <t xml:space="preserve">CONTRACT NO                  : </t>
  </si>
  <si>
    <t xml:space="preserve">CONTRACT </t>
  </si>
  <si>
    <t>TITLE:</t>
  </si>
  <si>
    <t>Name Board</t>
  </si>
  <si>
    <t>SDAB</t>
  </si>
  <si>
    <t>8.2.6</t>
  </si>
  <si>
    <t>Radius over straight</t>
  </si>
  <si>
    <r>
      <t xml:space="preserve">Field markings </t>
    </r>
    <r>
      <rPr>
        <sz val="10"/>
        <rFont val="Arial"/>
        <family val="2"/>
      </rPr>
      <t xml:space="preserve">(refer to drawwing </t>
    </r>
  </si>
  <si>
    <t>1109-CIV-DRG-400)</t>
  </si>
  <si>
    <t>8.3.17</t>
  </si>
  <si>
    <t>(Drawing No: 1109-CIV-DRG-400)</t>
  </si>
  <si>
    <t>(Drawing No: 1109-CIV-DRG-401)</t>
  </si>
  <si>
    <t>(1109-CIV-DRG-200)</t>
  </si>
  <si>
    <t>(Drawing No. 1109-CIV-DRG-200)</t>
  </si>
  <si>
    <t>(Drawing No. 1109-CIV-DRG-200 )</t>
  </si>
  <si>
    <t>(Drawing No.1109-CIV-DRG-201)</t>
  </si>
  <si>
    <t>drawing (Drawing No.1109-CIV-DRG-201)</t>
  </si>
  <si>
    <t xml:space="preserve">2 x 10000l JoJo tanks complete with </t>
  </si>
  <si>
    <t>fittings, valves and pipe work</t>
  </si>
  <si>
    <t>170.00</t>
  </si>
  <si>
    <t>CONCRETE (STRUCTURAL)</t>
  </si>
  <si>
    <t>1200 G</t>
  </si>
  <si>
    <t>SCHEDULED FORMWORK ITEMS</t>
  </si>
  <si>
    <t xml:space="preserve">8.2.5  </t>
  </si>
  <si>
    <t>170.02</t>
  </si>
  <si>
    <t>Smooth:</t>
  </si>
  <si>
    <t>Vertical formwork to:</t>
  </si>
  <si>
    <t xml:space="preserve">Narrow sections 200 mm to 400 mm deep </t>
  </si>
  <si>
    <t xml:space="preserve"> m</t>
  </si>
  <si>
    <t xml:space="preserve">                  SECTION 1200 G</t>
  </si>
  <si>
    <t>8.2.5</t>
  </si>
  <si>
    <t>SCHEDULED REINFORCEMENT ITEMS</t>
  </si>
  <si>
    <t>High-tensile welded mesh in the</t>
  </si>
  <si>
    <t>following:</t>
  </si>
  <si>
    <t xml:space="preserve">.01 </t>
  </si>
  <si>
    <t>Mesh Ref No.193 in surface bed</t>
  </si>
  <si>
    <t>SCHEDULED CONCRETE ITEMS</t>
  </si>
  <si>
    <t>8.4.2</t>
  </si>
  <si>
    <t>170.06</t>
  </si>
  <si>
    <t>Slabs</t>
  </si>
  <si>
    <t>170.07</t>
  </si>
  <si>
    <t>Unformed surface finishes:</t>
  </si>
  <si>
    <t>Steel-floated finishes to:</t>
  </si>
  <si>
    <t>Top of slabs</t>
  </si>
  <si>
    <t>SDG 8.5</t>
  </si>
  <si>
    <t>Joints:</t>
  </si>
  <si>
    <t xml:space="preserve">Saw Cut Joint </t>
  </si>
  <si>
    <t>TOTAL OF SECTION 1200 G CARRIED TO SUMMARY</t>
  </si>
  <si>
    <t>Concrete Grade 25 MPa/20 mm  to:</t>
  </si>
  <si>
    <t>Class 25 MPa/19 mm</t>
  </si>
  <si>
    <t>Refer No.1109-CIV-DRG-502</t>
  </si>
  <si>
    <t>110.03.03.01</t>
  </si>
  <si>
    <t>Drilling, Testing and Equipping</t>
  </si>
  <si>
    <t xml:space="preserve">of borehole (including all </t>
  </si>
  <si>
    <t>casing, etc.)</t>
  </si>
  <si>
    <t xml:space="preserve">relevant pipe fittings, </t>
  </si>
  <si>
    <t xml:space="preserve">Maintenance of kikuyu grass </t>
  </si>
  <si>
    <t>during the construction period</t>
  </si>
  <si>
    <t>on subitem 110.03.04.01</t>
  </si>
  <si>
    <t xml:space="preserve">Supply and install project </t>
  </si>
  <si>
    <t xml:space="preserve">nameboard as per specifications </t>
  </si>
  <si>
    <t xml:space="preserve">and at location specified by </t>
  </si>
  <si>
    <t>Employer</t>
  </si>
  <si>
    <t>SDA 8.11</t>
  </si>
  <si>
    <t>Training</t>
  </si>
  <si>
    <t xml:space="preserve">Allow for cost of training </t>
  </si>
  <si>
    <t xml:space="preserve">Percentage adjustment on Item </t>
  </si>
  <si>
    <t xml:space="preserve">110.12.01 for Contractor's </t>
  </si>
  <si>
    <t xml:space="preserve">overheads and profit </t>
  </si>
  <si>
    <t>110.09</t>
  </si>
  <si>
    <t>8.3.4</t>
  </si>
  <si>
    <t>140.03</t>
  </si>
  <si>
    <t>Importing of materials:</t>
  </si>
  <si>
    <t>Extra over items 140.01 for importation</t>
  </si>
  <si>
    <t xml:space="preserve">of G6 material from commercial sources   </t>
  </si>
  <si>
    <t xml:space="preserve">Supply, deliver and Install Instant Lawn </t>
  </si>
  <si>
    <t xml:space="preserve">(Kikuyu) estabishment (per drawing no: </t>
  </si>
  <si>
    <t xml:space="preserve">Complete prefabricated soccer and </t>
  </si>
  <si>
    <t xml:space="preserve">RE-ADVERT: APPOINTMENT OF A CONTRACTOR:CONSTRUCTION OF THE </t>
  </si>
  <si>
    <t>ROUXVILLE SPORTS GROUND (PHASE 1)</t>
  </si>
  <si>
    <t>SCM/MOH/13/2024</t>
  </si>
  <si>
    <t>rugby posts with nets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</si>
</sst>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6" formatCode="&quot;R&quot;#,##0;[Red]\-&quot;R&quot;#,##0"/>
    <numFmt numFmtId="7" formatCode="&quot;R&quot;#,##0.00;\-&quot;R&quot;#,##0.00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0_ ;_ * \-#,##0.00_ ;_ * &quot;-&quot;??_ ;_ @_ "/>
    <numFmt numFmtId="165" formatCode="&quot;R&quot;#,##0.00_);\(&quot;R&quot;#,##0.00\)"/>
    <numFmt numFmtId="166" formatCode="_-* #,##0_-;\-* #,##0_-;_-* &quot;-&quot;??_-;_-@_-"/>
    <numFmt numFmtId="167" formatCode="_-* #,##0.0_-;\-* #,##0.0_-;_-* &quot;-&quot;??_-;_-@_-"/>
    <numFmt numFmtId="168" formatCode="[$R-1C09]\ #,##0.00"/>
    <numFmt numFmtId="169" formatCode="_-&quot;R&quot;\ * #,##0.00_-;\-&quot;R&quot;\ * #,##0.00_-;_-&quot;R&quot;\ * &quot;-&quot;??_-;_-@_-"/>
    <numFmt numFmtId="170" formatCode="&quot;$&quot;#,##0.00"/>
    <numFmt numFmtId="171" formatCode="&quot;R&quot;\ #,##0.00"/>
    <numFmt numFmtId="172" formatCode="[$R-1C09]#,##0.00"/>
    <numFmt numFmtId="173" formatCode="_ &quot;R&quot;\ * #,##0.00_ ;_ &quot;R&quot;\ * \-#,##0.00_ ;_ &quot;R&quot;\ * &quot;-&quot;??_ ;_ @_ "/>
    <numFmt numFmtId="174" formatCode="&quot;R&quot;#,##0.00"/>
    <numFmt numFmtId="175" formatCode="0.0"/>
    <numFmt numFmtId="176" formatCode="_(&quot;$&quot;* #,##0.00_);_(&quot;$&quot;* \(#,##0.00\);_(&quot;$&quot;* &quot;-&quot;??_);_(@_)"/>
    <numFmt numFmtId="177" formatCode="_ * #,##0_ ;_ * \-#,##0_ ;_ * &quot;-&quot;_ ;_ @_ "/>
    <numFmt numFmtId="178" formatCode="#,##0.000"/>
    <numFmt numFmtId="179" formatCode="#,##0.0"/>
    <numFmt numFmtId="180" formatCode="\$#,##0.00\ ;\(\$#,##0.00\)"/>
    <numFmt numFmtId="181" formatCode="\$#,##0\ ;\(\$#,##0\)"/>
    <numFmt numFmtId="182" formatCode="[$R-430]#,##0.00"/>
    <numFmt numFmtId="183" formatCode="_(&quot;R&quot;\ * #,##0_);_(&quot;R&quot;\ * \(#,##0\);_(&quot;R&quot;\ * &quot;-&quot;_);_(@_)"/>
    <numFmt numFmtId="184" formatCode="&quot;$&quot;#,##0_);[Red]\(&quot;$&quot;#,##0\);&quot;$&quot;0_);@_)"/>
    <numFmt numFmtId="185" formatCode="#,##0;\(#,##0\)"/>
    <numFmt numFmtId="186" formatCode="#,##0.0;\(#,##0.0\)"/>
    <numFmt numFmtId="187" formatCode="[$-1C09]dd\-mmm\-yy;@"/>
    <numFmt numFmtId="188" formatCode="&quot;$&quot;#,##0\ ;\(&quot;$&quot;#,##0\)"/>
    <numFmt numFmtId="189" formatCode="#,##0.0\ ;\(#,##0.0\);&quot;-&quot;??"/>
    <numFmt numFmtId="190" formatCode="_([$€-2]* #,##0.00_);_([$€-2]* \(#,##0.00\);_([$€-2]* &quot;-&quot;??_)"/>
    <numFmt numFmtId="191" formatCode="#.00"/>
    <numFmt numFmtId="192" formatCode="#\ ###\ ###\ ###"/>
    <numFmt numFmtId="193" formatCode="#\ ###\ ###\ ##0.00"/>
    <numFmt numFmtId="194" formatCode=";;;"/>
    <numFmt numFmtId="195" formatCode="_(&quot;Ch$&quot;* #,##0_);_(&quot;Ch$&quot;* \(#,##0\);_(&quot;Ch$&quot;* &quot;-&quot;_);_(@_)"/>
    <numFmt numFmtId="196" formatCode="_(&quot;Ch$&quot;* #,##0.00_);_(&quot;Ch$&quot;* \(#,##0.00\);_(&quot;Ch$&quot;* &quot;-&quot;??_);_(@_)"/>
    <numFmt numFmtId="197" formatCode="mmm"/>
    <numFmt numFmtId="198" formatCode="0_%_);\(0\)_%;0_%_);@_%_)"/>
    <numFmt numFmtId="199" formatCode="[$R-1C09]\ #,##0.00;[$R-1C09]\ \-#,##0.00"/>
    <numFmt numFmtId="200" formatCode="_([$$-409]* #,##0.00_);_([$$-409]* \(#,##0.00\);_([$$-409]* &quot;-&quot;??_);_(@_)"/>
    <numFmt numFmtId="201" formatCode="0.0%"/>
  </numFmts>
  <fonts count="8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Arial"/>
      <family val="2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Times New Roman"/>
      <family val="1"/>
    </font>
    <font>
      <b/>
      <u/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name val="Calibri"/>
      <family val="2"/>
    </font>
    <font>
      <sz val="10"/>
      <name val="Arial"/>
      <family val="2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u/>
      <sz val="10"/>
      <name val="Times New Roman"/>
      <family val="1"/>
    </font>
    <font>
      <sz val="10"/>
      <name val="Calibri"/>
      <family val="2"/>
      <scheme val="minor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12"/>
      <name val="Times New Roman"/>
      <family val="1"/>
    </font>
    <font>
      <sz val="10"/>
      <color indexed="57"/>
      <name val="Times New Roman"/>
      <family val="1"/>
    </font>
    <font>
      <b/>
      <sz val="10"/>
      <color indexed="33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color indexed="50"/>
      <name val="MS Sans Serif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sz val="10"/>
      <color indexed="20"/>
      <name val="Arial"/>
      <family val="2"/>
    </font>
    <font>
      <b/>
      <sz val="12"/>
      <name val="Arial Rounded MT Bold"/>
      <family val="2"/>
    </font>
    <font>
      <i/>
      <sz val="12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b/>
      <sz val="11"/>
      <color indexed="12"/>
      <name val="Arial"/>
      <family val="2"/>
    </font>
    <font>
      <b/>
      <sz val="8"/>
      <name val="Helv"/>
    </font>
    <font>
      <sz val="12"/>
      <name val="Times New Roman"/>
      <family val="1"/>
    </font>
    <font>
      <b/>
      <sz val="10"/>
      <color indexed="9"/>
      <name val="Arial"/>
      <family val="2"/>
    </font>
    <font>
      <sz val="1"/>
      <color indexed="8"/>
      <name val="Courier"/>
      <family val="3"/>
    </font>
    <font>
      <sz val="8"/>
      <name val="Times New Roman"/>
      <family val="1"/>
    </font>
    <font>
      <i/>
      <sz val="1"/>
      <color indexed="8"/>
      <name val="Courier"/>
      <family val="3"/>
    </font>
    <font>
      <b/>
      <sz val="6"/>
      <name val="Arial"/>
      <family val="2"/>
    </font>
    <font>
      <sz val="6"/>
      <name val="Arial"/>
      <family val="2"/>
    </font>
    <font>
      <sz val="8"/>
      <name val="Helv"/>
    </font>
    <font>
      <sz val="18"/>
      <name val="Arial"/>
      <family val="2"/>
    </font>
    <font>
      <sz val="6"/>
      <name val="Helv"/>
    </font>
    <font>
      <b/>
      <sz val="10"/>
      <color indexed="12"/>
      <name val="Arial"/>
      <family val="2"/>
    </font>
    <font>
      <i/>
      <sz val="10"/>
      <name val="Helv"/>
    </font>
    <font>
      <sz val="10"/>
      <name val="NewtonCTT"/>
    </font>
    <font>
      <sz val="10"/>
      <color indexed="17"/>
      <name val="Arial"/>
      <family val="2"/>
    </font>
    <font>
      <b/>
      <sz val="9"/>
      <name val="Palatino"/>
      <family val="1"/>
    </font>
    <font>
      <sz val="9"/>
      <name val="Helvetica-Black"/>
    </font>
    <font>
      <sz val="7"/>
      <name val="Palatino"/>
      <family val="1"/>
    </font>
    <font>
      <b/>
      <sz val="10"/>
      <name val="Helvetica"/>
      <family val="2"/>
    </font>
    <font>
      <sz val="9"/>
      <color rgb="FF9C0006"/>
      <name val="Arial"/>
      <family val="2"/>
    </font>
    <font>
      <sz val="9"/>
      <color rgb="FF006100"/>
      <name val="Arial"/>
      <family val="2"/>
    </font>
    <font>
      <b/>
      <sz val="12"/>
      <color theme="0"/>
      <name val="Arial"/>
      <family val="2"/>
    </font>
    <font>
      <sz val="9"/>
      <color rgb="FF9C6500"/>
      <name val="Arial"/>
      <family val="2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rgb="FF353D30"/>
        <bgColor indexed="64"/>
      </patternFill>
    </fill>
    <fill>
      <patternFill patternType="solid">
        <fgColor rgb="FFC4E58E"/>
        <bgColor rgb="FFC4E58E"/>
      </patternFill>
    </fill>
    <fill>
      <patternFill patternType="solid">
        <fgColor rgb="FFF3F9E8"/>
      </patternFill>
    </fill>
    <fill>
      <patternFill patternType="solid">
        <fgColor rgb="FFFCD450"/>
        <bgColor indexed="64"/>
      </patternFill>
    </fill>
    <fill>
      <patternFill patternType="solid">
        <fgColor rgb="FF009FDA"/>
        <bgColor indexed="64"/>
      </patternFill>
    </fill>
    <fill>
      <patternFill patternType="solid">
        <fgColor rgb="FFFEF6DB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64"/>
      </top>
      <bottom/>
      <diagonal/>
    </border>
    <border>
      <left style="thin">
        <color rgb="FF353D30"/>
      </left>
      <right style="thin">
        <color rgb="FF353D30"/>
      </right>
      <top style="thin">
        <color rgb="FF353D30"/>
      </top>
      <bottom style="thin">
        <color rgb="FF353D30"/>
      </bottom>
      <diagonal/>
    </border>
    <border>
      <left style="thin">
        <color rgb="FFBABFB7"/>
      </left>
      <right style="thin">
        <color rgb="FFBABFB7"/>
      </right>
      <top style="thin">
        <color rgb="FFBABFB7"/>
      </top>
      <bottom style="thin">
        <color rgb="FFBABFB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991">
    <xf numFmtId="0" fontId="0" fillId="0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7" fillId="0" borderId="0"/>
    <xf numFmtId="0" fontId="10" fillId="0" borderId="0"/>
    <xf numFmtId="9" fontId="5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4" fillId="0" borderId="0"/>
    <xf numFmtId="4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5" fillId="0" borderId="0"/>
    <xf numFmtId="3" fontId="5" fillId="0" borderId="0" applyFont="0" applyFill="0" applyBorder="0" applyAlignment="0" applyProtection="0"/>
    <xf numFmtId="0" fontId="5" fillId="0" borderId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9" fillId="0" borderId="0"/>
    <xf numFmtId="0" fontId="20" fillId="0" borderId="0"/>
    <xf numFmtId="9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23" fillId="0" borderId="0"/>
    <xf numFmtId="0" fontId="24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0"/>
    <xf numFmtId="0" fontId="10" fillId="0" borderId="0"/>
    <xf numFmtId="9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7" fillId="0" borderId="0"/>
    <xf numFmtId="0" fontId="1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7" fillId="0" borderId="0" applyBorder="0" applyAlignment="0"/>
    <xf numFmtId="0" fontId="5" fillId="0" borderId="0"/>
    <xf numFmtId="17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17" applyProtection="0"/>
    <xf numFmtId="4" fontId="5" fillId="0" borderId="17" applyProtection="0"/>
    <xf numFmtId="4" fontId="5" fillId="0" borderId="17" applyProtection="0"/>
    <xf numFmtId="4" fontId="5" fillId="0" borderId="17" applyProtection="0"/>
    <xf numFmtId="3" fontId="8" fillId="0" borderId="17" applyFill="0" applyAlignment="0" applyProtection="0"/>
    <xf numFmtId="3" fontId="5" fillId="0" borderId="18" applyProtection="0"/>
    <xf numFmtId="3" fontId="5" fillId="0" borderId="18" applyProtection="0"/>
    <xf numFmtId="3" fontId="5" fillId="0" borderId="18" applyProtection="0"/>
    <xf numFmtId="3" fontId="8" fillId="0" borderId="17" applyFill="0" applyAlignment="0" applyProtection="0"/>
    <xf numFmtId="179" fontId="5" fillId="0" borderId="17" applyProtection="0"/>
    <xf numFmtId="179" fontId="5" fillId="0" borderId="17" applyProtection="0"/>
    <xf numFmtId="179" fontId="5" fillId="0" borderId="0" applyFont="0" applyFill="0" applyBorder="0" applyAlignment="0" applyProtection="0"/>
    <xf numFmtId="4" fontId="8" fillId="0" borderId="17" applyProtection="0"/>
    <xf numFmtId="4" fontId="8" fillId="0" borderId="17" applyProtection="0"/>
    <xf numFmtId="178" fontId="5" fillId="0" borderId="17" applyProtection="0"/>
    <xf numFmtId="178" fontId="5" fillId="0" borderId="17" applyProtection="0"/>
    <xf numFmtId="180" fontId="5" fillId="0" borderId="17" applyProtection="0">
      <alignment horizontal="right"/>
    </xf>
    <xf numFmtId="181" fontId="5" fillId="0" borderId="0" applyFont="0" applyFill="0" applyBorder="0" applyAlignment="0" applyProtection="0"/>
    <xf numFmtId="0" fontId="29" fillId="0" borderId="0" applyProtection="0"/>
    <xf numFmtId="182" fontId="29" fillId="0" borderId="0" applyProtection="0"/>
    <xf numFmtId="182" fontId="29" fillId="0" borderId="0" applyProtection="0"/>
    <xf numFmtId="182" fontId="29" fillId="0" borderId="0" applyProtection="0"/>
    <xf numFmtId="182" fontId="29" fillId="0" borderId="0" applyProtection="0"/>
    <xf numFmtId="182" fontId="29" fillId="0" borderId="0" applyProtection="0"/>
    <xf numFmtId="182" fontId="29" fillId="0" borderId="0" applyProtection="0"/>
    <xf numFmtId="2" fontId="29" fillId="0" borderId="0" applyProtection="0"/>
    <xf numFmtId="2" fontId="29" fillId="0" borderId="0" applyProtection="0"/>
    <xf numFmtId="2" fontId="29" fillId="0" borderId="0" applyProtection="0"/>
    <xf numFmtId="0" fontId="8" fillId="0" borderId="0" applyNumberFormat="0" applyFont="0" applyFill="0" applyBorder="0" applyAlignment="0" applyProtection="0">
      <protection locked="0"/>
    </xf>
    <xf numFmtId="182" fontId="8" fillId="0" borderId="0" applyNumberFormat="0" applyFont="0" applyFill="0" applyBorder="0" applyAlignment="0" applyProtection="0">
      <protection locked="0"/>
    </xf>
    <xf numFmtId="182" fontId="8" fillId="0" borderId="0" applyNumberFormat="0" applyFont="0" applyFill="0" applyBorder="0" applyAlignment="0" applyProtection="0">
      <protection locked="0"/>
    </xf>
    <xf numFmtId="182" fontId="8" fillId="0" borderId="0" applyNumberFormat="0" applyFont="0" applyFill="0" applyBorder="0" applyAlignment="0" applyProtection="0">
      <protection locked="0"/>
    </xf>
    <xf numFmtId="0" fontId="28" fillId="0" borderId="0" applyProtection="0"/>
    <xf numFmtId="182" fontId="28" fillId="0" borderId="0" applyProtection="0"/>
    <xf numFmtId="182" fontId="28" fillId="0" borderId="0" applyProtection="0"/>
    <xf numFmtId="182" fontId="28" fillId="0" borderId="0" applyProtection="0"/>
    <xf numFmtId="182" fontId="29" fillId="0" borderId="0"/>
    <xf numFmtId="182" fontId="5" fillId="0" borderId="0"/>
    <xf numFmtId="182" fontId="29" fillId="0" borderId="0"/>
    <xf numFmtId="182" fontId="29" fillId="0" borderId="0"/>
    <xf numFmtId="182" fontId="29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9" fillId="0" borderId="0"/>
    <xf numFmtId="182" fontId="29" fillId="0" borderId="0"/>
    <xf numFmtId="182" fontId="29" fillId="0" borderId="0"/>
    <xf numFmtId="182" fontId="29" fillId="0" borderId="0"/>
    <xf numFmtId="0" fontId="33" fillId="0" borderId="18"/>
    <xf numFmtId="182" fontId="33" fillId="0" borderId="18"/>
    <xf numFmtId="182" fontId="33" fillId="0" borderId="18"/>
    <xf numFmtId="182" fontId="33" fillId="0" borderId="18"/>
    <xf numFmtId="182" fontId="33" fillId="0" borderId="18"/>
    <xf numFmtId="182" fontId="33" fillId="0" borderId="18"/>
    <xf numFmtId="9" fontId="5" fillId="0" borderId="17" applyProtection="0">
      <alignment horizontal="right"/>
    </xf>
    <xf numFmtId="9" fontId="5" fillId="0" borderId="17" applyProtection="0">
      <alignment horizontal="right"/>
    </xf>
    <xf numFmtId="9" fontId="5" fillId="0" borderId="17" applyProtection="0">
      <alignment horizontal="right"/>
    </xf>
    <xf numFmtId="182" fontId="29" fillId="0" borderId="20" applyProtection="0"/>
    <xf numFmtId="182" fontId="29" fillId="0" borderId="20" applyProtection="0"/>
    <xf numFmtId="182" fontId="29" fillId="0" borderId="20" applyProtection="0"/>
    <xf numFmtId="182" fontId="29" fillId="0" borderId="20" applyProtection="0"/>
    <xf numFmtId="182" fontId="29" fillId="0" borderId="20" applyProtection="0"/>
    <xf numFmtId="182" fontId="29" fillId="0" borderId="2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1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" fontId="5" fillId="0" borderId="17" applyProtection="0"/>
    <xf numFmtId="4" fontId="5" fillId="0" borderId="17" applyProtection="0"/>
    <xf numFmtId="3" fontId="5" fillId="0" borderId="18" applyProtection="0"/>
    <xf numFmtId="182" fontId="29" fillId="0" borderId="0"/>
    <xf numFmtId="43" fontId="2" fillId="0" borderId="0" applyFont="0" applyFill="0" applyBorder="0" applyAlignment="0" applyProtection="0"/>
    <xf numFmtId="0" fontId="7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1" fillId="0" borderId="0"/>
    <xf numFmtId="0" fontId="34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0" fontId="21" fillId="0" borderId="0"/>
    <xf numFmtId="0" fontId="34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7" fillId="0" borderId="0" applyBorder="0" applyAlignment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34" fillId="0" borderId="0"/>
    <xf numFmtId="43" fontId="5" fillId="0" borderId="0" applyFont="0" applyFill="0" applyBorder="0" applyAlignment="0" applyProtection="0"/>
    <xf numFmtId="0" fontId="42" fillId="8" borderId="21" applyNumberFormat="0"/>
    <xf numFmtId="0" fontId="43" fillId="11" borderId="0" applyNumberFormat="0" applyProtection="0"/>
    <xf numFmtId="0" fontId="44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37" fontId="46" fillId="0" borderId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7" fillId="17" borderId="0" applyNumberFormat="0" applyBorder="0" applyAlignment="0" applyProtection="0"/>
    <xf numFmtId="0" fontId="36" fillId="15" borderId="0" applyNumberFormat="0" applyBorder="0" applyAlignment="0" applyProtection="0"/>
    <xf numFmtId="0" fontId="36" fillId="18" borderId="0" applyNumberFormat="0" applyBorder="0" applyAlignment="0" applyProtection="0"/>
    <xf numFmtId="0" fontId="37" fillId="16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0" fontId="37" fillId="16" borderId="0" applyNumberFormat="0" applyBorder="0" applyAlignment="0" applyProtection="0"/>
    <xf numFmtId="0" fontId="36" fillId="19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37" fillId="20" borderId="0" applyNumberFormat="0" applyBorder="0" applyAlignment="0" applyProtection="0"/>
    <xf numFmtId="0" fontId="75" fillId="5" borderId="0" applyNumberFormat="0" applyBorder="0" applyAlignment="0" applyProtection="0"/>
    <xf numFmtId="0" fontId="47" fillId="11" borderId="0"/>
    <xf numFmtId="0" fontId="48" fillId="0" borderId="0" applyNumberFormat="0" applyFill="0" applyBorder="0" applyAlignment="0"/>
    <xf numFmtId="175" fontId="29" fillId="21" borderId="0">
      <alignment horizontal="center"/>
    </xf>
    <xf numFmtId="175" fontId="29" fillId="21" borderId="0">
      <alignment horizontal="center"/>
    </xf>
    <xf numFmtId="175" fontId="29" fillId="21" borderId="0">
      <alignment horizontal="center"/>
    </xf>
    <xf numFmtId="175" fontId="29" fillId="21" borderId="0">
      <alignment horizontal="center"/>
    </xf>
    <xf numFmtId="0" fontId="49" fillId="0" borderId="0" applyNumberFormat="0" applyFill="0" applyBorder="0" applyAlignment="0">
      <protection locked="0"/>
    </xf>
    <xf numFmtId="184" fontId="8" fillId="0" borderId="0"/>
    <xf numFmtId="0" fontId="50" fillId="22" borderId="0">
      <alignment horizontal="center"/>
    </xf>
    <xf numFmtId="0" fontId="51" fillId="0" borderId="15">
      <alignment horizontal="centerContinuous"/>
    </xf>
    <xf numFmtId="0" fontId="52" fillId="0" borderId="5">
      <alignment horizontal="centerContinuous" vertical="center"/>
    </xf>
    <xf numFmtId="3" fontId="31" fillId="0" borderId="0">
      <alignment vertical="top" wrapText="1"/>
    </xf>
    <xf numFmtId="3" fontId="31" fillId="0" borderId="0">
      <alignment vertical="top" wrapText="1"/>
    </xf>
    <xf numFmtId="3" fontId="31" fillId="0" borderId="0">
      <alignment vertical="top" wrapText="1"/>
    </xf>
    <xf numFmtId="3" fontId="31" fillId="0" borderId="0">
      <alignment vertical="top" wrapText="1"/>
    </xf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85" fontId="53" fillId="0" borderId="0" applyFont="0" applyFill="0" applyBorder="0" applyAlignment="0" applyProtection="0"/>
    <xf numFmtId="186" fontId="53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17" applyProtection="0"/>
    <xf numFmtId="187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17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5" fillId="0" borderId="17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18" applyProtection="0"/>
    <xf numFmtId="3" fontId="5" fillId="0" borderId="0" applyFont="0" applyFill="0" applyBorder="0" applyAlignment="0" applyProtection="0"/>
    <xf numFmtId="3" fontId="5" fillId="0" borderId="18" applyProtection="0"/>
    <xf numFmtId="3" fontId="5" fillId="0" borderId="18" applyProtection="0"/>
    <xf numFmtId="3" fontId="5" fillId="0" borderId="18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4" fillId="0" borderId="0" applyFont="0" applyFill="0" applyBorder="0" applyAlignment="0" applyProtection="0"/>
    <xf numFmtId="0" fontId="55" fillId="0" borderId="0">
      <alignment horizontal="left" vertical="center" indent="1"/>
    </xf>
    <xf numFmtId="0" fontId="46" fillId="0" borderId="0"/>
    <xf numFmtId="169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180" fontId="5" fillId="0" borderId="17" applyProtection="0">
      <alignment horizontal="right"/>
    </xf>
    <xf numFmtId="169" fontId="5" fillId="0" borderId="0" applyFont="0" applyFill="0" applyBorder="0" applyAlignment="0" applyProtection="0"/>
    <xf numFmtId="188" fontId="54" fillId="0" borderId="0" applyFont="0" applyFill="0" applyBorder="0" applyAlignment="0" applyProtection="0"/>
    <xf numFmtId="175" fontId="29" fillId="0" borderId="0">
      <alignment horizontal="center"/>
    </xf>
    <xf numFmtId="175" fontId="29" fillId="0" borderId="0">
      <alignment horizontal="center"/>
    </xf>
    <xf numFmtId="175" fontId="29" fillId="0" borderId="0">
      <alignment horizontal="center"/>
    </xf>
    <xf numFmtId="175" fontId="29" fillId="0" borderId="0">
      <alignment horizontal="center"/>
    </xf>
    <xf numFmtId="0" fontId="46" fillId="0" borderId="0"/>
    <xf numFmtId="200" fontId="29" fillId="0" borderId="0" applyProtection="0"/>
    <xf numFmtId="200" fontId="29" fillId="0" borderId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29" fillId="0" borderId="0" applyProtection="0"/>
    <xf numFmtId="200" fontId="29" fillId="0" borderId="0" applyProtection="0"/>
    <xf numFmtId="182" fontId="29" fillId="0" borderId="0" applyProtection="0"/>
    <xf numFmtId="200" fontId="29" fillId="0" borderId="0" applyProtection="0"/>
    <xf numFmtId="182" fontId="29" fillId="0" borderId="0" applyProtection="0"/>
    <xf numFmtId="200" fontId="29" fillId="0" borderId="0" applyProtection="0"/>
    <xf numFmtId="0" fontId="29" fillId="0" borderId="0" applyProtection="0"/>
    <xf numFmtId="182" fontId="29" fillId="0" borderId="0" applyProtection="0"/>
    <xf numFmtId="200" fontId="29" fillId="0" borderId="0" applyProtection="0"/>
    <xf numFmtId="182" fontId="29" fillId="0" borderId="0" applyProtection="0"/>
    <xf numFmtId="200" fontId="29" fillId="0" borderId="0" applyProtection="0"/>
    <xf numFmtId="15" fontId="56" fillId="0" borderId="0" applyFont="0" applyFill="0" applyBorder="0" applyAlignment="0" applyProtection="0">
      <protection locked="0"/>
    </xf>
    <xf numFmtId="182" fontId="29" fillId="0" borderId="0" applyProtection="0"/>
    <xf numFmtId="200" fontId="29" fillId="0" borderId="0" applyProtection="0"/>
    <xf numFmtId="0" fontId="29" fillId="0" borderId="0" applyProtection="0"/>
    <xf numFmtId="200" fontId="29" fillId="0" borderId="0" applyProtection="0"/>
    <xf numFmtId="200" fontId="29" fillId="0" borderId="0" applyProtection="0"/>
    <xf numFmtId="200" fontId="29" fillId="0" borderId="0" applyProtection="0"/>
    <xf numFmtId="200" fontId="29" fillId="0" borderId="0" applyProtection="0"/>
    <xf numFmtId="0" fontId="54" fillId="0" borderId="0" applyFont="0" applyFill="0" applyBorder="0" applyAlignment="0" applyProtection="0"/>
    <xf numFmtId="189" fontId="57" fillId="0" borderId="0" applyFont="0" applyFill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58" fillId="26" borderId="0">
      <alignment horizontal="center"/>
    </xf>
    <xf numFmtId="190" fontId="5" fillId="0" borderId="0" applyFont="0" applyFill="0" applyBorder="0" applyAlignment="0" applyProtection="0"/>
    <xf numFmtId="191" fontId="59" fillId="0" borderId="0">
      <protection locked="0"/>
    </xf>
    <xf numFmtId="0" fontId="60" fillId="0" borderId="0" applyProtection="0"/>
    <xf numFmtId="191" fontId="59" fillId="0" borderId="0">
      <protection locked="0"/>
    </xf>
    <xf numFmtId="0" fontId="15" fillId="0" borderId="0" applyProtection="0"/>
    <xf numFmtId="191" fontId="61" fillId="0" borderId="0">
      <protection locked="0"/>
    </xf>
    <xf numFmtId="191" fontId="59" fillId="0" borderId="0">
      <protection locked="0"/>
    </xf>
    <xf numFmtId="191" fontId="59" fillId="0" borderId="0">
      <protection locked="0"/>
    </xf>
    <xf numFmtId="0" fontId="62" fillId="0" borderId="0" applyProtection="0"/>
    <xf numFmtId="191" fontId="59" fillId="0" borderId="0">
      <protection locked="0"/>
    </xf>
    <xf numFmtId="191" fontId="61" fillId="0" borderId="0">
      <protection locked="0"/>
    </xf>
    <xf numFmtId="0" fontId="5" fillId="0" borderId="3" applyFont="0" applyFill="0" applyBorder="0" applyAlignment="0" applyProtection="0">
      <alignment horizontal="center"/>
    </xf>
    <xf numFmtId="0" fontId="5" fillId="0" borderId="3" applyFont="0" applyFill="0" applyBorder="0" applyAlignment="0" applyProtection="0">
      <alignment horizontal="center"/>
    </xf>
    <xf numFmtId="0" fontId="5" fillId="0" borderId="3" applyFont="0" applyFill="0" applyBorder="0" applyAlignment="0" applyProtection="0">
      <alignment horizontal="center"/>
    </xf>
    <xf numFmtId="0" fontId="5" fillId="0" borderId="3" applyFont="0" applyFill="0" applyBorder="0" applyAlignment="0" applyProtection="0">
      <alignment horizontal="center"/>
    </xf>
    <xf numFmtId="2" fontId="29" fillId="0" borderId="0" applyProtection="0"/>
    <xf numFmtId="2" fontId="63" fillId="0" borderId="0" applyFill="0" applyBorder="0" applyAlignment="0" applyProtection="0"/>
    <xf numFmtId="2" fontId="5" fillId="0" borderId="0" applyFont="0" applyFill="0" applyBorder="0" applyAlignment="0" applyProtection="0"/>
    <xf numFmtId="192" fontId="64" fillId="0" borderId="0" applyFont="0" applyFill="0" applyBorder="0" applyAlignment="0" applyProtection="0"/>
    <xf numFmtId="193" fontId="64" fillId="0" borderId="0" applyFont="0" applyFill="0" applyBorder="0" applyAlignment="0" applyProtection="0"/>
    <xf numFmtId="0" fontId="35" fillId="0" borderId="0"/>
    <xf numFmtId="0" fontId="40" fillId="0" borderId="0">
      <alignment horizontal="center"/>
    </xf>
    <xf numFmtId="0" fontId="76" fillId="4" borderId="0" applyNumberFormat="0" applyBorder="0" applyAlignment="0" applyProtection="0"/>
    <xf numFmtId="0" fontId="51" fillId="0" borderId="15">
      <alignment horizontal="center" wrapText="1"/>
    </xf>
    <xf numFmtId="0" fontId="77" fillId="27" borderId="24" applyProtection="0">
      <alignment horizontal="left" vertical="center"/>
    </xf>
    <xf numFmtId="0" fontId="77" fillId="27" borderId="24" applyProtection="0">
      <alignment horizontal="left" vertical="center"/>
    </xf>
    <xf numFmtId="0" fontId="28" fillId="0" borderId="0" applyNumberFormat="0" applyFill="0" applyBorder="0" applyAlignment="0" applyProtection="0"/>
    <xf numFmtId="182" fontId="8" fillId="0" borderId="0" applyNumberFormat="0" applyFont="0" applyFill="0" applyBorder="0" applyAlignment="0" applyProtection="0">
      <protection locked="0"/>
    </xf>
    <xf numFmtId="200" fontId="8" fillId="0" borderId="0" applyNumberFormat="0" applyFont="0" applyFill="0" applyBorder="0" applyAlignment="0" applyProtection="0">
      <protection locked="0"/>
    </xf>
    <xf numFmtId="182" fontId="8" fillId="0" borderId="0" applyNumberFormat="0" applyFont="0" applyFill="0" applyBorder="0" applyAlignment="0" applyProtection="0">
      <protection locked="0"/>
    </xf>
    <xf numFmtId="200" fontId="8" fillId="0" borderId="0" applyNumberFormat="0" applyFont="0" applyFill="0" applyBorder="0" applyAlignment="0" applyProtection="0">
      <protection locked="0"/>
    </xf>
    <xf numFmtId="0" fontId="65" fillId="0" borderId="0" applyProtection="0">
      <alignment vertical="top"/>
    </xf>
    <xf numFmtId="182" fontId="8" fillId="0" borderId="0" applyNumberFormat="0" applyFont="0" applyFill="0" applyBorder="0" applyAlignment="0" applyProtection="0">
      <protection locked="0"/>
    </xf>
    <xf numFmtId="200" fontId="8" fillId="0" borderId="0" applyNumberFormat="0" applyFont="0" applyFill="0" applyBorder="0" applyAlignment="0" applyProtection="0">
      <protection locked="0"/>
    </xf>
    <xf numFmtId="0" fontId="8" fillId="0" borderId="0" applyNumberFormat="0" applyFont="0" applyFill="0" applyBorder="0" applyAlignment="0" applyProtection="0">
      <protection locked="0"/>
    </xf>
    <xf numFmtId="200" fontId="8" fillId="0" borderId="0" applyNumberFormat="0" applyFont="0" applyFill="0" applyBorder="0" applyAlignment="0" applyProtection="0">
      <protection locked="0"/>
    </xf>
    <xf numFmtId="182" fontId="28" fillId="0" borderId="0" applyProtection="0"/>
    <xf numFmtId="200" fontId="28" fillId="0" borderId="0" applyProtection="0"/>
    <xf numFmtId="182" fontId="28" fillId="0" borderId="0" applyProtection="0"/>
    <xf numFmtId="200" fontId="28" fillId="0" borderId="0" applyProtection="0"/>
    <xf numFmtId="0" fontId="29" fillId="0" borderId="0" applyProtection="0">
      <alignment vertical="top"/>
    </xf>
    <xf numFmtId="182" fontId="28" fillId="0" borderId="0" applyProtection="0"/>
    <xf numFmtId="200" fontId="28" fillId="0" borderId="0" applyProtection="0"/>
    <xf numFmtId="0" fontId="28" fillId="0" borderId="0" applyProtection="0"/>
    <xf numFmtId="200" fontId="28" fillId="0" borderId="0" applyProtection="0"/>
    <xf numFmtId="194" fontId="66" fillId="0" borderId="2" applyFont="0" applyFill="0" applyBorder="0" applyAlignment="0" applyProtection="0"/>
    <xf numFmtId="0" fontId="46" fillId="0" borderId="0"/>
    <xf numFmtId="0" fontId="38" fillId="12" borderId="22" applyNumberFormat="0" applyAlignment="0" applyProtection="0"/>
    <xf numFmtId="0" fontId="67" fillId="9" borderId="0">
      <alignment horizontal="center"/>
    </xf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46" fillId="0" borderId="0"/>
    <xf numFmtId="17" fontId="28" fillId="0" borderId="0">
      <alignment horizontal="center"/>
    </xf>
    <xf numFmtId="0" fontId="78" fillId="6" borderId="0" applyNumberFormat="0" applyBorder="0" applyAlignment="0" applyProtection="0"/>
    <xf numFmtId="0" fontId="16" fillId="0" borderId="0">
      <alignment horizontal="center"/>
    </xf>
    <xf numFmtId="0" fontId="2" fillId="0" borderId="0"/>
    <xf numFmtId="0" fontId="2" fillId="0" borderId="0"/>
    <xf numFmtId="200" fontId="2" fillId="0" borderId="0"/>
    <xf numFmtId="0" fontId="2" fillId="0" borderId="0"/>
    <xf numFmtId="200" fontId="2" fillId="0" borderId="0"/>
    <xf numFmtId="0" fontId="2" fillId="0" borderId="0"/>
    <xf numFmtId="199" fontId="2" fillId="0" borderId="0"/>
    <xf numFmtId="199" fontId="2" fillId="0" borderId="0"/>
    <xf numFmtId="20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2" fontId="5" fillId="0" borderId="0"/>
    <xf numFmtId="200" fontId="5" fillId="0" borderId="0"/>
    <xf numFmtId="0" fontId="5" fillId="0" borderId="0"/>
    <xf numFmtId="0" fontId="5" fillId="0" borderId="0"/>
    <xf numFmtId="200" fontId="5" fillId="0" borderId="0"/>
    <xf numFmtId="0" fontId="5" fillId="0" borderId="0"/>
    <xf numFmtId="182" fontId="29" fillId="0" borderId="0"/>
    <xf numFmtId="200" fontId="5" fillId="0" borderId="0"/>
    <xf numFmtId="0" fontId="29" fillId="0" borderId="0"/>
    <xf numFmtId="182" fontId="29" fillId="0" borderId="0"/>
    <xf numFmtId="0" fontId="5" fillId="0" borderId="0"/>
    <xf numFmtId="182" fontId="29" fillId="0" borderId="0"/>
    <xf numFmtId="200" fontId="29" fillId="0" borderId="0"/>
    <xf numFmtId="0" fontId="29" fillId="0" borderId="0"/>
    <xf numFmtId="182" fontId="29" fillId="0" borderId="0"/>
    <xf numFmtId="200" fontId="29" fillId="0" borderId="0"/>
    <xf numFmtId="0" fontId="5" fillId="0" borderId="0"/>
    <xf numFmtId="0" fontId="2" fillId="0" borderId="0"/>
    <xf numFmtId="0" fontId="5" fillId="0" borderId="0"/>
    <xf numFmtId="200" fontId="5" fillId="0" borderId="0"/>
    <xf numFmtId="0" fontId="5" fillId="0" borderId="0"/>
    <xf numFmtId="199" fontId="5" fillId="0" borderId="0"/>
    <xf numFmtId="200" fontId="5" fillId="0" borderId="0"/>
    <xf numFmtId="199" fontId="5" fillId="0" borderId="0"/>
    <xf numFmtId="200" fontId="5" fillId="0" borderId="0"/>
    <xf numFmtId="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200" fontId="5" fillId="0" borderId="0"/>
    <xf numFmtId="0" fontId="2" fillId="0" borderId="0"/>
    <xf numFmtId="0" fontId="2" fillId="0" borderId="0"/>
    <xf numFmtId="182" fontId="29" fillId="0" borderId="0"/>
    <xf numFmtId="182" fontId="29" fillId="0" borderId="0"/>
    <xf numFmtId="200" fontId="29" fillId="0" borderId="0"/>
    <xf numFmtId="0" fontId="29" fillId="0" borderId="0"/>
    <xf numFmtId="0" fontId="2" fillId="0" borderId="0"/>
    <xf numFmtId="0" fontId="2" fillId="0" borderId="0"/>
    <xf numFmtId="0" fontId="5" fillId="0" borderId="0"/>
    <xf numFmtId="0" fontId="2" fillId="0" borderId="0"/>
    <xf numFmtId="200" fontId="5" fillId="0" borderId="0"/>
    <xf numFmtId="0" fontId="26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9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82" fontId="2" fillId="0" borderId="0"/>
    <xf numFmtId="182" fontId="2" fillId="0" borderId="0"/>
    <xf numFmtId="200" fontId="2" fillId="0" borderId="0"/>
    <xf numFmtId="182" fontId="2" fillId="0" borderId="0"/>
    <xf numFmtId="19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82" fontId="2" fillId="0" borderId="0"/>
    <xf numFmtId="0" fontId="21" fillId="0" borderId="0"/>
    <xf numFmtId="200" fontId="21" fillId="0" borderId="0"/>
    <xf numFmtId="0" fontId="21" fillId="0" borderId="0"/>
    <xf numFmtId="0" fontId="5" fillId="0" borderId="0"/>
    <xf numFmtId="182" fontId="29" fillId="0" borderId="0"/>
    <xf numFmtId="182" fontId="29" fillId="0" borderId="0"/>
    <xf numFmtId="200" fontId="29" fillId="0" borderId="0"/>
    <xf numFmtId="0" fontId="5" fillId="0" borderId="0"/>
    <xf numFmtId="182" fontId="29" fillId="0" borderId="0"/>
    <xf numFmtId="182" fontId="29" fillId="0" borderId="0"/>
    <xf numFmtId="200" fontId="29" fillId="0" borderId="0"/>
    <xf numFmtId="0" fontId="5" fillId="0" borderId="0"/>
    <xf numFmtId="182" fontId="29" fillId="0" borderId="0"/>
    <xf numFmtId="200" fontId="29" fillId="0" borderId="0"/>
    <xf numFmtId="0" fontId="5" fillId="0" borderId="0"/>
    <xf numFmtId="182" fontId="29" fillId="0" borderId="0"/>
    <xf numFmtId="200" fontId="29" fillId="0" borderId="0"/>
    <xf numFmtId="0" fontId="29" fillId="0" borderId="0"/>
    <xf numFmtId="0" fontId="5" fillId="0" borderId="0"/>
    <xf numFmtId="200" fontId="5" fillId="0" borderId="0"/>
    <xf numFmtId="0" fontId="5" fillId="0" borderId="0"/>
    <xf numFmtId="0" fontId="36" fillId="7" borderId="14" applyNumberFormat="0" applyFont="0" applyAlignment="0" applyProtection="0"/>
    <xf numFmtId="0" fontId="36" fillId="7" borderId="14" applyNumberFormat="0" applyFont="0" applyAlignment="0" applyProtection="0"/>
    <xf numFmtId="200" fontId="36" fillId="7" borderId="14" applyNumberFormat="0" applyFont="0" applyAlignment="0" applyProtection="0"/>
    <xf numFmtId="0" fontId="36" fillId="7" borderId="14" applyNumberFormat="0" applyFont="0" applyAlignment="0" applyProtection="0"/>
    <xf numFmtId="0" fontId="36" fillId="7" borderId="14" applyNumberFormat="0" applyFont="0" applyAlignment="0" applyProtection="0"/>
    <xf numFmtId="200" fontId="36" fillId="7" borderId="14" applyNumberFormat="0" applyFont="0" applyAlignment="0" applyProtection="0"/>
    <xf numFmtId="0" fontId="36" fillId="7" borderId="14" applyNumberFormat="0" applyFont="0" applyAlignment="0" applyProtection="0"/>
    <xf numFmtId="0" fontId="36" fillId="7" borderId="14" applyNumberFormat="0" applyFont="0" applyAlignment="0" applyProtection="0"/>
    <xf numFmtId="200" fontId="36" fillId="7" borderId="14" applyNumberFormat="0" applyFont="0" applyAlignment="0" applyProtection="0"/>
    <xf numFmtId="0" fontId="68" fillId="0" borderId="3"/>
    <xf numFmtId="0" fontId="7" fillId="0" borderId="0"/>
    <xf numFmtId="200" fontId="7" fillId="0" borderId="0"/>
    <xf numFmtId="0" fontId="7" fillId="0" borderId="0"/>
    <xf numFmtId="200" fontId="7" fillId="0" borderId="0"/>
    <xf numFmtId="200" fontId="7" fillId="0" borderId="0"/>
    <xf numFmtId="0" fontId="7" fillId="0" borderId="0"/>
    <xf numFmtId="0" fontId="7" fillId="0" borderId="0"/>
    <xf numFmtId="200" fontId="7" fillId="0" borderId="0"/>
    <xf numFmtId="200" fontId="10" fillId="0" borderId="0"/>
    <xf numFmtId="0" fontId="10" fillId="0" borderId="0"/>
    <xf numFmtId="200" fontId="10" fillId="0" borderId="0"/>
    <xf numFmtId="182" fontId="33" fillId="0" borderId="18"/>
    <xf numFmtId="200" fontId="33" fillId="0" borderId="18"/>
    <xf numFmtId="0" fontId="33" fillId="0" borderId="18"/>
    <xf numFmtId="182" fontId="33" fillId="0" borderId="18"/>
    <xf numFmtId="200" fontId="33" fillId="0" borderId="18"/>
    <xf numFmtId="182" fontId="33" fillId="0" borderId="18"/>
    <xf numFmtId="200" fontId="33" fillId="0" borderId="18"/>
    <xf numFmtId="0" fontId="33" fillId="0" borderId="18"/>
    <xf numFmtId="182" fontId="33" fillId="0" borderId="18"/>
    <xf numFmtId="200" fontId="33" fillId="0" borderId="18"/>
    <xf numFmtId="182" fontId="33" fillId="0" borderId="18"/>
    <xf numFmtId="200" fontId="33" fillId="0" borderId="18"/>
    <xf numFmtId="0" fontId="33" fillId="0" borderId="18"/>
    <xf numFmtId="200" fontId="33" fillId="0" borderId="18"/>
    <xf numFmtId="9" fontId="5" fillId="0" borderId="17" applyProtection="0">
      <alignment horizontal="right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3" fontId="31" fillId="0" borderId="8"/>
    <xf numFmtId="183" fontId="31" fillId="0" borderId="8"/>
    <xf numFmtId="183" fontId="31" fillId="0" borderId="8"/>
    <xf numFmtId="183" fontId="31" fillId="0" borderId="8"/>
    <xf numFmtId="0" fontId="5" fillId="0" borderId="0">
      <alignment horizontal="center"/>
    </xf>
    <xf numFmtId="0" fontId="69" fillId="0" borderId="0"/>
    <xf numFmtId="0" fontId="70" fillId="22" borderId="0">
      <alignment horizontal="center"/>
    </xf>
    <xf numFmtId="0" fontId="39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2" fillId="0" borderId="13">
      <alignment horizontal="center" vertical="top" wrapText="1"/>
    </xf>
    <xf numFmtId="0" fontId="52" fillId="0" borderId="13">
      <alignment horizontal="center" vertical="top" wrapText="1"/>
    </xf>
    <xf numFmtId="0" fontId="52" fillId="0" borderId="13">
      <alignment horizontal="center" vertical="top" wrapText="1"/>
    </xf>
    <xf numFmtId="0" fontId="52" fillId="0" borderId="13">
      <alignment horizontal="center" vertical="top" wrapText="1"/>
    </xf>
    <xf numFmtId="0" fontId="51" fillId="0" borderId="16">
      <alignment horizontal="center" vertical="top" wrapText="1"/>
    </xf>
    <xf numFmtId="0" fontId="27" fillId="0" borderId="25">
      <alignment horizontal="left" vertical="center" wrapText="1"/>
    </xf>
    <xf numFmtId="198" fontId="71" fillId="0" borderId="5" applyBorder="0" applyProtection="0">
      <alignment horizontal="right" vertical="center"/>
    </xf>
    <xf numFmtId="0" fontId="77" fillId="27" borderId="25" applyProtection="0">
      <alignment horizontal="left" vertical="center" wrapText="1"/>
    </xf>
    <xf numFmtId="0" fontId="30" fillId="28" borderId="25">
      <alignment vertical="center" wrapText="1"/>
    </xf>
    <xf numFmtId="0" fontId="27" fillId="29" borderId="25">
      <alignment vertical="center" wrapText="1"/>
    </xf>
    <xf numFmtId="0" fontId="30" fillId="30" borderId="25"/>
    <xf numFmtId="0" fontId="30" fillId="31" borderId="24"/>
    <xf numFmtId="0" fontId="72" fillId="0" borderId="0" applyFill="0" applyBorder="0" applyProtection="0">
      <alignment horizontal="left"/>
    </xf>
    <xf numFmtId="0" fontId="30" fillId="32" borderId="24">
      <alignment vertical="center"/>
    </xf>
    <xf numFmtId="0" fontId="73" fillId="0" borderId="6" applyFill="0" applyBorder="0" applyProtection="0">
      <alignment horizontal="left" vertical="top"/>
    </xf>
    <xf numFmtId="49" fontId="66" fillId="0" borderId="0" applyFont="0" applyFill="0" applyBorder="0" applyAlignment="0" applyProtection="0"/>
    <xf numFmtId="0" fontId="29" fillId="0" borderId="20" applyProtection="0"/>
    <xf numFmtId="182" fontId="29" fillId="0" borderId="20" applyProtection="0"/>
    <xf numFmtId="200" fontId="29" fillId="0" borderId="20" applyProtection="0"/>
    <xf numFmtId="182" fontId="29" fillId="0" borderId="20" applyProtection="0"/>
    <xf numFmtId="200" fontId="29" fillId="0" borderId="20" applyProtection="0"/>
    <xf numFmtId="182" fontId="29" fillId="0" borderId="20" applyProtection="0"/>
    <xf numFmtId="200" fontId="29" fillId="0" borderId="20" applyProtection="0"/>
    <xf numFmtId="0" fontId="29" fillId="0" borderId="20" applyProtection="0"/>
    <xf numFmtId="182" fontId="29" fillId="0" borderId="20" applyProtection="0"/>
    <xf numFmtId="200" fontId="29" fillId="0" borderId="20" applyProtection="0"/>
    <xf numFmtId="182" fontId="29" fillId="0" borderId="20" applyProtection="0"/>
    <xf numFmtId="200" fontId="29" fillId="0" borderId="20" applyProtection="0"/>
    <xf numFmtId="0" fontId="29" fillId="0" borderId="20" applyProtection="0"/>
    <xf numFmtId="182" fontId="29" fillId="0" borderId="20" applyProtection="0"/>
    <xf numFmtId="200" fontId="29" fillId="0" borderId="20" applyProtection="0"/>
    <xf numFmtId="0" fontId="5" fillId="0" borderId="23" applyNumberFormat="0" applyFont="0" applyFill="0" applyAlignment="0" applyProtection="0"/>
    <xf numFmtId="0" fontId="5" fillId="0" borderId="0" applyNumberFormat="0" applyFont="0" applyFill="0" applyBorder="0" applyProtection="0">
      <alignment vertical="center" wrapText="1"/>
    </xf>
    <xf numFmtId="0" fontId="5" fillId="0" borderId="0" applyNumberFormat="0" applyFont="0" applyFill="0" applyBorder="0" applyProtection="0">
      <alignment wrapText="1"/>
    </xf>
    <xf numFmtId="0" fontId="5" fillId="0" borderId="0" applyNumberFormat="0" applyFont="0" applyFill="0" applyBorder="0" applyProtection="0">
      <alignment vertical="top" wrapText="1"/>
    </xf>
    <xf numFmtId="0" fontId="28" fillId="0" borderId="0">
      <alignment horizontal="center"/>
    </xf>
    <xf numFmtId="1" fontId="74" fillId="0" borderId="7" applyFont="0" applyFill="0" applyBorder="0" applyAlignment="0" applyProtection="0">
      <alignment horizontal="left"/>
    </xf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0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2" fillId="0" borderId="0"/>
    <xf numFmtId="169" fontId="5" fillId="0" borderId="0" applyFont="0" applyFill="0" applyBorder="0" applyAlignment="0" applyProtection="0"/>
    <xf numFmtId="0" fontId="5" fillId="0" borderId="0"/>
  </cellStyleXfs>
  <cellXfs count="5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1" xfId="1" applyFont="1" applyBorder="1" applyAlignment="1">
      <alignment horizontal="right"/>
    </xf>
    <xf numFmtId="3" fontId="4" fillId="0" borderId="1" xfId="2" applyFont="1" applyBorder="1" applyAlignment="1">
      <alignment horizontal="centerContinuous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3" fontId="4" fillId="0" borderId="3" xfId="2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43" fontId="4" fillId="0" borderId="4" xfId="1" applyFont="1" applyBorder="1" applyAlignment="1">
      <alignment horizontal="right"/>
    </xf>
    <xf numFmtId="3" fontId="4" fillId="0" borderId="4" xfId="2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6" fillId="0" borderId="0" xfId="3" applyFont="1" applyAlignment="1">
      <alignment horizontal="left"/>
    </xf>
    <xf numFmtId="9" fontId="0" fillId="0" borderId="3" xfId="5" applyFon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/>
    </xf>
    <xf numFmtId="43" fontId="5" fillId="0" borderId="0" xfId="1" applyFont="1" applyAlignment="1">
      <alignment horizontal="right"/>
    </xf>
    <xf numFmtId="3" fontId="4" fillId="0" borderId="0" xfId="2" applyFont="1" applyAlignment="1">
      <alignment horizontal="right"/>
    </xf>
    <xf numFmtId="3" fontId="5" fillId="0" borderId="0" xfId="2" applyFont="1"/>
    <xf numFmtId="43" fontId="5" fillId="0" borderId="3" xfId="1" applyFont="1" applyBorder="1" applyAlignment="1">
      <alignment horizontal="right"/>
    </xf>
    <xf numFmtId="0" fontId="0" fillId="0" borderId="1" xfId="0" applyBorder="1" applyAlignment="1">
      <alignment horizontal="left"/>
    </xf>
    <xf numFmtId="43" fontId="5" fillId="0" borderId="2" xfId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43" fontId="5" fillId="0" borderId="5" xfId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3" fontId="11" fillId="0" borderId="0" xfId="1" applyFont="1" applyAlignment="1">
      <alignment horizontal="right"/>
    </xf>
    <xf numFmtId="3" fontId="12" fillId="0" borderId="0" xfId="2" applyFont="1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43" fontId="12" fillId="0" borderId="3" xfId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43" fontId="12" fillId="0" borderId="4" xfId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43" fontId="11" fillId="0" borderId="3" xfId="1" applyFont="1" applyBorder="1" applyAlignment="1">
      <alignment horizontal="right"/>
    </xf>
    <xf numFmtId="43" fontId="11" fillId="0" borderId="0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5" xfId="0" applyBorder="1" applyAlignment="1">
      <alignment horizontal="right"/>
    </xf>
    <xf numFmtId="0" fontId="0" fillId="0" borderId="5" xfId="0" applyBorder="1"/>
    <xf numFmtId="4" fontId="0" fillId="0" borderId="3" xfId="2" applyNumberFormat="1" applyFont="1" applyBorder="1" applyAlignment="1" applyProtection="1">
      <alignment horizontal="right"/>
      <protection locked="0"/>
    </xf>
    <xf numFmtId="4" fontId="4" fillId="0" borderId="1" xfId="2" applyNumberFormat="1" applyFont="1" applyBorder="1" applyAlignment="1">
      <alignment horizontal="centerContinuous"/>
    </xf>
    <xf numFmtId="4" fontId="4" fillId="0" borderId="3" xfId="2" applyNumberFormat="1" applyFont="1" applyBorder="1" applyAlignment="1">
      <alignment horizontal="centerContinuous"/>
    </xf>
    <xf numFmtId="4" fontId="4" fillId="0" borderId="4" xfId="2" applyNumberFormat="1" applyFont="1" applyBorder="1"/>
    <xf numFmtId="4" fontId="0" fillId="0" borderId="0" xfId="0" applyNumberFormat="1"/>
    <xf numFmtId="166" fontId="4" fillId="0" borderId="1" xfId="1" applyNumberFormat="1" applyFont="1" applyBorder="1" applyAlignment="1">
      <alignment horizontal="right"/>
    </xf>
    <xf numFmtId="166" fontId="4" fillId="0" borderId="3" xfId="1" applyNumberFormat="1" applyFont="1" applyBorder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166" fontId="0" fillId="0" borderId="0" xfId="0" applyNumberFormat="1"/>
    <xf numFmtId="166" fontId="5" fillId="0" borderId="0" xfId="1" applyNumberFormat="1" applyFont="1" applyAlignment="1">
      <alignment horizontal="right"/>
    </xf>
    <xf numFmtId="166" fontId="5" fillId="0" borderId="3" xfId="1" applyNumberFormat="1" applyFont="1" applyBorder="1" applyAlignment="1">
      <alignment horizontal="right"/>
    </xf>
    <xf numFmtId="166" fontId="5" fillId="0" borderId="3" xfId="2" applyNumberFormat="1" applyFont="1" applyBorder="1" applyAlignment="1">
      <alignment horizontal="right"/>
    </xf>
    <xf numFmtId="166" fontId="5" fillId="0" borderId="2" xfId="1" applyNumberFormat="1" applyFont="1" applyBorder="1" applyAlignment="1">
      <alignment horizontal="right"/>
    </xf>
    <xf numFmtId="166" fontId="5" fillId="0" borderId="0" xfId="1" applyNumberFormat="1" applyFont="1" applyBorder="1" applyAlignment="1">
      <alignment horizontal="right"/>
    </xf>
    <xf numFmtId="166" fontId="5" fillId="0" borderId="5" xfId="1" applyNumberFormat="1" applyFont="1" applyBorder="1" applyAlignment="1">
      <alignment horizontal="right"/>
    </xf>
    <xf numFmtId="166" fontId="0" fillId="0" borderId="3" xfId="0" applyNumberFormat="1" applyBorder="1" applyAlignment="1">
      <alignment horizontal="right"/>
    </xf>
    <xf numFmtId="166" fontId="11" fillId="0" borderId="0" xfId="1" applyNumberFormat="1" applyFont="1" applyAlignment="1">
      <alignment horizontal="right"/>
    </xf>
    <xf numFmtId="166" fontId="12" fillId="0" borderId="3" xfId="1" applyNumberFormat="1" applyFont="1" applyBorder="1" applyAlignment="1">
      <alignment horizontal="center"/>
    </xf>
    <xf numFmtId="166" fontId="12" fillId="0" borderId="4" xfId="1" applyNumberFormat="1" applyFont="1" applyBorder="1" applyAlignment="1">
      <alignment horizontal="center"/>
    </xf>
    <xf numFmtId="166" fontId="11" fillId="0" borderId="3" xfId="2" applyNumberFormat="1" applyFont="1" applyBorder="1" applyAlignment="1">
      <alignment horizontal="right"/>
    </xf>
    <xf numFmtId="166" fontId="11" fillId="0" borderId="0" xfId="1" applyNumberFormat="1" applyFont="1" applyBorder="1" applyAlignment="1">
      <alignment horizontal="right"/>
    </xf>
    <xf numFmtId="166" fontId="12" fillId="0" borderId="1" xfId="1" applyNumberFormat="1" applyFont="1" applyBorder="1" applyAlignment="1">
      <alignment horizontal="center"/>
    </xf>
    <xf numFmtId="4" fontId="5" fillId="0" borderId="3" xfId="2" applyNumberFormat="1" applyFont="1" applyBorder="1" applyAlignment="1" applyProtection="1">
      <alignment horizontal="right"/>
      <protection locked="0"/>
    </xf>
    <xf numFmtId="0" fontId="0" fillId="0" borderId="0" xfId="0" quotePrefix="1" applyAlignment="1">
      <alignment horizontal="left"/>
    </xf>
    <xf numFmtId="4" fontId="5" fillId="0" borderId="3" xfId="2" applyNumberFormat="1" applyFont="1" applyBorder="1"/>
    <xf numFmtId="4" fontId="5" fillId="0" borderId="4" xfId="2" applyNumberFormat="1" applyFont="1" applyBorder="1"/>
    <xf numFmtId="4" fontId="4" fillId="0" borderId="0" xfId="2" applyNumberFormat="1" applyFont="1" applyAlignment="1">
      <alignment horizontal="right"/>
    </xf>
    <xf numFmtId="4" fontId="5" fillId="0" borderId="0" xfId="2" applyNumberFormat="1" applyFont="1"/>
    <xf numFmtId="4" fontId="5" fillId="0" borderId="1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/>
    <xf numFmtId="4" fontId="12" fillId="0" borderId="0" xfId="2" applyNumberFormat="1" applyFont="1" applyAlignment="1">
      <alignment horizontal="right"/>
    </xf>
    <xf numFmtId="4" fontId="11" fillId="0" borderId="0" xfId="2" applyNumberFormat="1" applyFont="1"/>
    <xf numFmtId="4" fontId="12" fillId="0" borderId="3" xfId="2" applyNumberFormat="1" applyFont="1" applyBorder="1" applyAlignment="1">
      <alignment horizontal="centerContinuous"/>
    </xf>
    <xf numFmtId="4" fontId="12" fillId="0" borderId="4" xfId="2" applyNumberFormat="1" applyFont="1" applyBorder="1"/>
    <xf numFmtId="4" fontId="11" fillId="0" borderId="0" xfId="2" applyNumberFormat="1" applyFont="1" applyBorder="1"/>
    <xf numFmtId="4" fontId="4" fillId="0" borderId="1" xfId="0" applyNumberFormat="1" applyFont="1" applyBorder="1" applyAlignment="1">
      <alignment horizontal="left"/>
    </xf>
    <xf numFmtId="4" fontId="5" fillId="0" borderId="0" xfId="2" applyNumberFormat="1" applyFont="1" applyAlignment="1"/>
    <xf numFmtId="4" fontId="12" fillId="0" borderId="1" xfId="0" applyNumberFormat="1" applyFont="1" applyBorder="1" applyAlignment="1">
      <alignment horizontal="left"/>
    </xf>
    <xf numFmtId="4" fontId="5" fillId="0" borderId="3" xfId="2" applyNumberFormat="1" applyFont="1" applyFill="1" applyBorder="1"/>
    <xf numFmtId="166" fontId="11" fillId="0" borderId="3" xfId="1" applyNumberFormat="1" applyFont="1" applyFill="1" applyBorder="1" applyAlignment="1">
      <alignment horizontal="right"/>
    </xf>
    <xf numFmtId="43" fontId="11" fillId="0" borderId="3" xfId="1" applyFont="1" applyFill="1" applyBorder="1" applyAlignment="1">
      <alignment horizontal="right"/>
    </xf>
    <xf numFmtId="166" fontId="11" fillId="0" borderId="0" xfId="1" applyNumberFormat="1" applyFont="1" applyFill="1" applyAlignment="1">
      <alignment horizontal="right"/>
    </xf>
    <xf numFmtId="3" fontId="12" fillId="0" borderId="0" xfId="2" applyFont="1" applyFill="1" applyAlignment="1">
      <alignment horizontal="right"/>
    </xf>
    <xf numFmtId="4" fontId="12" fillId="0" borderId="0" xfId="2" applyNumberFormat="1" applyFont="1" applyFill="1" applyAlignment="1">
      <alignment horizontal="right"/>
    </xf>
    <xf numFmtId="43" fontId="11" fillId="0" borderId="0" xfId="1" applyFont="1" applyFill="1" applyAlignment="1">
      <alignment horizontal="right"/>
    </xf>
    <xf numFmtId="4" fontId="11" fillId="0" borderId="0" xfId="2" applyNumberFormat="1" applyFont="1" applyFill="1"/>
    <xf numFmtId="166" fontId="12" fillId="0" borderId="1" xfId="1" applyNumberFormat="1" applyFont="1" applyFill="1" applyBorder="1" applyAlignment="1">
      <alignment horizontal="right"/>
    </xf>
    <xf numFmtId="166" fontId="12" fillId="0" borderId="3" xfId="1" applyNumberFormat="1" applyFont="1" applyFill="1" applyBorder="1" applyAlignment="1">
      <alignment horizontal="center"/>
    </xf>
    <xf numFmtId="43" fontId="12" fillId="0" borderId="3" xfId="1" applyFont="1" applyFill="1" applyBorder="1" applyAlignment="1">
      <alignment horizontal="center"/>
    </xf>
    <xf numFmtId="4" fontId="12" fillId="0" borderId="3" xfId="2" applyNumberFormat="1" applyFont="1" applyFill="1" applyBorder="1" applyAlignment="1">
      <alignment horizontal="centerContinuous"/>
    </xf>
    <xf numFmtId="166" fontId="12" fillId="0" borderId="4" xfId="1" applyNumberFormat="1" applyFont="1" applyFill="1" applyBorder="1" applyAlignment="1">
      <alignment horizontal="center"/>
    </xf>
    <xf numFmtId="43" fontId="12" fillId="0" borderId="4" xfId="1" applyFont="1" applyFill="1" applyBorder="1" applyAlignment="1">
      <alignment horizontal="right"/>
    </xf>
    <xf numFmtId="4" fontId="12" fillId="0" borderId="4" xfId="2" applyNumberFormat="1" applyFont="1" applyFill="1" applyBorder="1"/>
    <xf numFmtId="0" fontId="13" fillId="0" borderId="0" xfId="3" applyFont="1" applyAlignment="1">
      <alignment horizontal="left"/>
    </xf>
    <xf numFmtId="166" fontId="11" fillId="0" borderId="3" xfId="2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166" fontId="11" fillId="0" borderId="2" xfId="1" applyNumberFormat="1" applyFont="1" applyFill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166" fontId="11" fillId="0" borderId="0" xfId="1" applyNumberFormat="1" applyFont="1" applyFill="1" applyBorder="1" applyAlignment="1">
      <alignment horizontal="right"/>
    </xf>
    <xf numFmtId="43" fontId="11" fillId="0" borderId="0" xfId="1" applyFont="1" applyFill="1" applyBorder="1" applyAlignment="1">
      <alignment horizontal="righ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166" fontId="11" fillId="0" borderId="5" xfId="1" applyNumberFormat="1" applyFont="1" applyFill="1" applyBorder="1" applyAlignment="1">
      <alignment horizontal="right"/>
    </xf>
    <xf numFmtId="43" fontId="11" fillId="0" borderId="5" xfId="1" applyFont="1" applyFill="1" applyBorder="1" applyAlignment="1">
      <alignment horizontal="right"/>
    </xf>
    <xf numFmtId="0" fontId="12" fillId="0" borderId="1" xfId="0" applyFont="1" applyBorder="1" applyAlignment="1">
      <alignment horizontal="right"/>
    </xf>
    <xf numFmtId="167" fontId="11" fillId="0" borderId="3" xfId="2" applyNumberFormat="1" applyFont="1" applyFill="1" applyBorder="1" applyAlignment="1">
      <alignment horizontal="right"/>
    </xf>
    <xf numFmtId="0" fontId="11" fillId="0" borderId="0" xfId="0" applyFont="1"/>
    <xf numFmtId="4" fontId="0" fillId="0" borderId="0" xfId="0" applyNumberFormat="1" applyAlignment="1">
      <alignment vertical="top"/>
    </xf>
    <xf numFmtId="4" fontId="5" fillId="0" borderId="3" xfId="2" applyNumberFormat="1" applyFont="1" applyBorder="1" applyAlignment="1">
      <alignment vertical="top"/>
    </xf>
    <xf numFmtId="4" fontId="0" fillId="0" borderId="3" xfId="2" applyNumberFormat="1" applyFont="1" applyBorder="1" applyAlignment="1" applyProtection="1">
      <alignment horizontal="right" vertical="top"/>
      <protection locked="0"/>
    </xf>
    <xf numFmtId="4" fontId="11" fillId="0" borderId="0" xfId="2" applyNumberFormat="1" applyFont="1" applyBorder="1" applyAlignment="1">
      <alignment vertical="top"/>
    </xf>
    <xf numFmtId="4" fontId="5" fillId="0" borderId="3" xfId="2" applyNumberFormat="1" applyFont="1" applyFill="1" applyBorder="1" applyAlignment="1">
      <alignment vertical="top"/>
    </xf>
    <xf numFmtId="4" fontId="11" fillId="0" borderId="1" xfId="2" applyNumberFormat="1" applyFont="1" applyFill="1" applyBorder="1" applyAlignment="1" applyProtection="1">
      <alignment horizontal="right" vertical="top"/>
      <protection locked="0"/>
    </xf>
    <xf numFmtId="4" fontId="11" fillId="0" borderId="4" xfId="2" applyNumberFormat="1" applyFont="1" applyFill="1" applyBorder="1" applyAlignment="1">
      <alignment vertical="top"/>
    </xf>
    <xf numFmtId="4" fontId="11" fillId="0" borderId="0" xfId="2" applyNumberFormat="1" applyFont="1" applyFill="1" applyAlignment="1">
      <alignment vertical="top"/>
    </xf>
    <xf numFmtId="4" fontId="5" fillId="0" borderId="1" xfId="2" applyNumberFormat="1" applyFont="1" applyBorder="1" applyAlignment="1" applyProtection="1">
      <alignment horizontal="right" vertical="top"/>
      <protection locked="0"/>
    </xf>
    <xf numFmtId="4" fontId="5" fillId="0" borderId="4" xfId="2" applyNumberFormat="1" applyFont="1" applyBorder="1" applyAlignment="1">
      <alignment vertical="top"/>
    </xf>
    <xf numFmtId="4" fontId="5" fillId="0" borderId="0" xfId="2" applyNumberFormat="1" applyFont="1" applyAlignment="1">
      <alignment vertical="top"/>
    </xf>
    <xf numFmtId="4" fontId="5" fillId="0" borderId="3" xfId="2" applyNumberFormat="1" applyFont="1" applyBorder="1" applyAlignment="1" applyProtection="1">
      <alignment horizontal="right" vertical="top"/>
      <protection locked="0"/>
    </xf>
    <xf numFmtId="4" fontId="5" fillId="0" borderId="0" xfId="2" applyNumberFormat="1" applyFont="1" applyAlignment="1">
      <alignment horizontal="right" vertical="top"/>
    </xf>
    <xf numFmtId="0" fontId="5" fillId="0" borderId="0" xfId="12"/>
    <xf numFmtId="168" fontId="5" fillId="0" borderId="0" xfId="12" applyNumberFormat="1"/>
    <xf numFmtId="0" fontId="5" fillId="0" borderId="0" xfId="12" applyAlignment="1">
      <alignment horizontal="left"/>
    </xf>
    <xf numFmtId="0" fontId="5" fillId="0" borderId="0" xfId="12" applyAlignment="1">
      <alignment horizontal="center"/>
    </xf>
    <xf numFmtId="0" fontId="5" fillId="0" borderId="0" xfId="13" applyNumberFormat="1" applyFont="1" applyFill="1" applyBorder="1" applyAlignment="1">
      <alignment horizontal="center"/>
    </xf>
    <xf numFmtId="0" fontId="9" fillId="0" borderId="0" xfId="12" applyFont="1"/>
    <xf numFmtId="168" fontId="5" fillId="0" borderId="10" xfId="12" applyNumberFormat="1" applyBorder="1" applyAlignment="1">
      <alignment horizontal="center" wrapText="1"/>
    </xf>
    <xf numFmtId="168" fontId="5" fillId="0" borderId="11" xfId="12" applyNumberFormat="1" applyBorder="1"/>
    <xf numFmtId="168" fontId="5" fillId="0" borderId="3" xfId="12" applyNumberFormat="1" applyBorder="1"/>
    <xf numFmtId="0" fontId="5" fillId="0" borderId="0" xfId="12" applyAlignment="1">
      <alignment readingOrder="2"/>
    </xf>
    <xf numFmtId="168" fontId="5" fillId="0" borderId="0" xfId="14" applyNumberFormat="1"/>
    <xf numFmtId="0" fontId="4" fillId="0" borderId="0" xfId="14" applyFont="1"/>
    <xf numFmtId="4" fontId="5" fillId="0" borderId="5" xfId="12" applyNumberFormat="1" applyBorder="1"/>
    <xf numFmtId="0" fontId="5" fillId="0" borderId="5" xfId="12" applyBorder="1" applyAlignment="1">
      <alignment horizontal="left"/>
    </xf>
    <xf numFmtId="0" fontId="5" fillId="0" borderId="5" xfId="12" applyBorder="1" applyAlignment="1">
      <alignment horizontal="center"/>
    </xf>
    <xf numFmtId="0" fontId="5" fillId="0" borderId="9" xfId="12" applyBorder="1"/>
    <xf numFmtId="3" fontId="5" fillId="0" borderId="5" xfId="12" applyNumberFormat="1" applyBorder="1"/>
    <xf numFmtId="3" fontId="5" fillId="0" borderId="5" xfId="12" applyNumberFormat="1" applyBorder="1" applyAlignment="1">
      <alignment readingOrder="2"/>
    </xf>
    <xf numFmtId="0" fontId="5" fillId="0" borderId="5" xfId="12" applyBorder="1"/>
    <xf numFmtId="43" fontId="5" fillId="0" borderId="3" xfId="1" applyFont="1" applyFill="1" applyBorder="1" applyAlignment="1">
      <alignment horizontal="right"/>
    </xf>
    <xf numFmtId="0" fontId="5" fillId="0" borderId="0" xfId="0" applyFont="1"/>
    <xf numFmtId="0" fontId="0" fillId="3" borderId="0" xfId="0" applyFill="1"/>
    <xf numFmtId="0" fontId="5" fillId="0" borderId="3" xfId="0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43" fontId="4" fillId="0" borderId="4" xfId="1" applyFont="1" applyBorder="1" applyAlignment="1">
      <alignment horizontal="center"/>
    </xf>
    <xf numFmtId="166" fontId="5" fillId="0" borderId="0" xfId="14" applyNumberFormat="1"/>
    <xf numFmtId="4" fontId="5" fillId="0" borderId="0" xfId="14" applyNumberFormat="1"/>
    <xf numFmtId="0" fontId="0" fillId="0" borderId="6" xfId="0" applyBorder="1" applyAlignment="1">
      <alignment horizontal="left"/>
    </xf>
    <xf numFmtId="49" fontId="17" fillId="0" borderId="0" xfId="0" applyNumberFormat="1" applyFont="1" applyAlignment="1">
      <alignment vertical="top"/>
    </xf>
    <xf numFmtId="166" fontId="5" fillId="0" borderId="3" xfId="1" applyNumberFormat="1" applyFont="1" applyFill="1" applyBorder="1" applyAlignment="1">
      <alignment horizontal="right"/>
    </xf>
    <xf numFmtId="166" fontId="5" fillId="0" borderId="3" xfId="2" applyNumberFormat="1" applyFont="1" applyFill="1" applyBorder="1" applyAlignment="1">
      <alignment horizontal="right"/>
    </xf>
    <xf numFmtId="4" fontId="5" fillId="0" borderId="3" xfId="2" applyNumberFormat="1" applyFont="1" applyFill="1" applyBorder="1" applyAlignment="1" applyProtection="1">
      <alignment horizontal="right"/>
      <protection locked="0"/>
    </xf>
    <xf numFmtId="0" fontId="5" fillId="0" borderId="0" xfId="0" quotePrefix="1" applyFont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0" xfId="0" applyFont="1"/>
    <xf numFmtId="0" fontId="5" fillId="0" borderId="0" xfId="14" applyAlignment="1">
      <alignment horizontal="center"/>
    </xf>
    <xf numFmtId="0" fontId="5" fillId="0" borderId="0" xfId="14" applyAlignment="1">
      <alignment horizontal="left"/>
    </xf>
    <xf numFmtId="4" fontId="4" fillId="0" borderId="1" xfId="14" applyNumberFormat="1" applyFont="1" applyBorder="1" applyAlignment="1">
      <alignment horizontal="left"/>
    </xf>
    <xf numFmtId="0" fontId="4" fillId="0" borderId="1" xfId="14" applyFont="1" applyBorder="1" applyAlignment="1">
      <alignment horizontal="right"/>
    </xf>
    <xf numFmtId="49" fontId="4" fillId="0" borderId="3" xfId="14" applyNumberFormat="1" applyFont="1" applyBorder="1" applyAlignment="1">
      <alignment horizontal="left"/>
    </xf>
    <xf numFmtId="0" fontId="6" fillId="0" borderId="0" xfId="3" applyFont="1"/>
    <xf numFmtId="0" fontId="5" fillId="0" borderId="0" xfId="14"/>
    <xf numFmtId="4" fontId="5" fillId="0" borderId="3" xfId="13" applyNumberFormat="1" applyFont="1" applyFill="1" applyBorder="1"/>
    <xf numFmtId="49" fontId="5" fillId="0" borderId="3" xfId="14" applyNumberFormat="1" applyBorder="1" applyAlignment="1">
      <alignment horizontal="left"/>
    </xf>
    <xf numFmtId="0" fontId="5" fillId="0" borderId="0" xfId="14" quotePrefix="1"/>
    <xf numFmtId="166" fontId="5" fillId="0" borderId="3" xfId="13" applyNumberFormat="1" applyFont="1" applyFill="1" applyBorder="1" applyAlignment="1">
      <alignment horizontal="right"/>
    </xf>
    <xf numFmtId="4" fontId="5" fillId="0" borderId="3" xfId="13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66" fontId="5" fillId="0" borderId="0" xfId="2" applyNumberFormat="1" applyFont="1" applyBorder="1" applyAlignment="1">
      <alignment horizontal="right"/>
    </xf>
    <xf numFmtId="4" fontId="0" fillId="0" borderId="3" xfId="0" applyNumberForma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17" fillId="0" borderId="0" xfId="14" applyFont="1"/>
    <xf numFmtId="0" fontId="17" fillId="0" borderId="3" xfId="14" applyFont="1" applyBorder="1" applyAlignment="1">
      <alignment horizontal="center"/>
    </xf>
    <xf numFmtId="166" fontId="17" fillId="0" borderId="3" xfId="13" applyNumberFormat="1" applyFont="1" applyFill="1" applyBorder="1" applyAlignment="1">
      <alignment horizontal="right"/>
    </xf>
    <xf numFmtId="0" fontId="17" fillId="0" borderId="0" xfId="14" quotePrefix="1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4" fontId="5" fillId="0" borderId="5" xfId="12" applyNumberFormat="1" applyBorder="1" applyAlignment="1">
      <alignment readingOrder="2"/>
    </xf>
    <xf numFmtId="0" fontId="4" fillId="0" borderId="0" xfId="14" applyFont="1" applyAlignment="1">
      <alignment horizontal="left"/>
    </xf>
    <xf numFmtId="0" fontId="5" fillId="0" borderId="3" xfId="14" applyBorder="1" applyAlignment="1">
      <alignment horizontal="left"/>
    </xf>
    <xf numFmtId="0" fontId="5" fillId="0" borderId="3" xfId="14" applyBorder="1" applyAlignment="1">
      <alignment horizontal="center"/>
    </xf>
    <xf numFmtId="0" fontId="4" fillId="0" borderId="3" xfId="14" applyFont="1" applyBorder="1" applyAlignment="1">
      <alignment horizontal="left"/>
    </xf>
    <xf numFmtId="0" fontId="4" fillId="0" borderId="4" xfId="14" applyFont="1" applyBorder="1" applyAlignment="1">
      <alignment horizontal="center"/>
    </xf>
    <xf numFmtId="0" fontId="4" fillId="0" borderId="5" xfId="14" applyFont="1" applyBorder="1" applyAlignment="1">
      <alignment horizontal="left"/>
    </xf>
    <xf numFmtId="0" fontId="4" fillId="0" borderId="4" xfId="14" applyFont="1" applyBorder="1" applyAlignment="1">
      <alignment horizontal="left"/>
    </xf>
    <xf numFmtId="0" fontId="4" fillId="0" borderId="3" xfId="14" applyFont="1" applyBorder="1" applyAlignment="1">
      <alignment horizontal="center"/>
    </xf>
    <xf numFmtId="0" fontId="4" fillId="0" borderId="1" xfId="14" applyFont="1" applyBorder="1" applyAlignment="1">
      <alignment horizontal="center"/>
    </xf>
    <xf numFmtId="0" fontId="4" fillId="0" borderId="2" xfId="14" applyFont="1" applyBorder="1" applyAlignment="1">
      <alignment horizontal="left"/>
    </xf>
    <xf numFmtId="0" fontId="4" fillId="0" borderId="1" xfId="14" applyFont="1" applyBorder="1" applyAlignment="1">
      <alignment horizontal="left"/>
    </xf>
    <xf numFmtId="0" fontId="5" fillId="0" borderId="2" xfId="14" applyBorder="1" applyAlignment="1">
      <alignment horizontal="left"/>
    </xf>
    <xf numFmtId="0" fontId="5" fillId="0" borderId="2" xfId="14" applyBorder="1" applyAlignment="1">
      <alignment horizontal="center"/>
    </xf>
    <xf numFmtId="0" fontId="5" fillId="0" borderId="5" xfId="14" applyBorder="1" applyAlignment="1">
      <alignment horizontal="left"/>
    </xf>
    <xf numFmtId="0" fontId="5" fillId="0" borderId="5" xfId="14" applyBorder="1" applyAlignment="1">
      <alignment horizontal="center"/>
    </xf>
    <xf numFmtId="0" fontId="5" fillId="0" borderId="1" xfId="14" applyBorder="1" applyAlignment="1">
      <alignment horizontal="left"/>
    </xf>
    <xf numFmtId="0" fontId="5" fillId="0" borderId="4" xfId="14" applyBorder="1" applyAlignment="1">
      <alignment horizontal="left"/>
    </xf>
    <xf numFmtId="3" fontId="5" fillId="0" borderId="3" xfId="2" applyFont="1" applyBorder="1" applyAlignment="1">
      <alignment horizontal="right"/>
    </xf>
    <xf numFmtId="4" fontId="5" fillId="0" borderId="0" xfId="12" applyNumberFormat="1" applyAlignment="1">
      <alignment readingOrder="2"/>
    </xf>
    <xf numFmtId="166" fontId="5" fillId="0" borderId="0" xfId="1" applyNumberFormat="1" applyFont="1" applyFill="1" applyAlignment="1">
      <alignment horizontal="right"/>
    </xf>
    <xf numFmtId="43" fontId="5" fillId="0" borderId="0" xfId="1" applyFont="1" applyFill="1" applyAlignment="1">
      <alignment horizontal="right"/>
    </xf>
    <xf numFmtId="4" fontId="5" fillId="0" borderId="0" xfId="2" applyNumberFormat="1" applyFont="1" applyFill="1"/>
    <xf numFmtId="166" fontId="5" fillId="0" borderId="0" xfId="1" applyNumberFormat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" fontId="5" fillId="0" borderId="0" xfId="2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15" fillId="0" borderId="0" xfId="0" applyFont="1"/>
    <xf numFmtId="4" fontId="4" fillId="0" borderId="0" xfId="2" applyNumberFormat="1" applyFont="1" applyFill="1" applyBorder="1" applyAlignment="1">
      <alignment horizontal="right"/>
    </xf>
    <xf numFmtId="166" fontId="4" fillId="0" borderId="1" xfId="1" applyNumberFormat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4" fontId="4" fillId="0" borderId="1" xfId="2" applyNumberFormat="1" applyFont="1" applyFill="1" applyBorder="1" applyAlignment="1">
      <alignment horizontal="centerContinuous"/>
    </xf>
    <xf numFmtId="166" fontId="4" fillId="0" borderId="3" xfId="1" applyNumberFormat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4" fontId="4" fillId="0" borderId="3" xfId="2" applyNumberFormat="1" applyFont="1" applyFill="1" applyBorder="1" applyAlignment="1">
      <alignment horizontal="centerContinuous"/>
    </xf>
    <xf numFmtId="166" fontId="4" fillId="0" borderId="4" xfId="1" applyNumberFormat="1" applyFont="1" applyFill="1" applyBorder="1" applyAlignment="1">
      <alignment horizontal="center"/>
    </xf>
    <xf numFmtId="43" fontId="4" fillId="0" borderId="4" xfId="1" applyFont="1" applyFill="1" applyBorder="1" applyAlignment="1">
      <alignment horizontal="right"/>
    </xf>
    <xf numFmtId="4" fontId="4" fillId="0" borderId="4" xfId="2" applyNumberFormat="1" applyFont="1" applyFill="1" applyBorder="1"/>
    <xf numFmtId="0" fontId="5" fillId="0" borderId="3" xfId="0" applyFont="1" applyBorder="1"/>
    <xf numFmtId="0" fontId="5" fillId="0" borderId="3" xfId="1" applyNumberFormat="1" applyFont="1" applyFill="1" applyBorder="1" applyAlignment="1">
      <alignment horizontal="right"/>
    </xf>
    <xf numFmtId="165" fontId="5" fillId="0" borderId="3" xfId="2" quotePrefix="1" applyNumberFormat="1" applyFont="1" applyFill="1" applyBorder="1" applyAlignment="1" applyProtection="1">
      <alignment horizontal="right"/>
      <protection locked="0"/>
    </xf>
    <xf numFmtId="9" fontId="5" fillId="0" borderId="3" xfId="5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66" fontId="5" fillId="0" borderId="2" xfId="1" applyNumberFormat="1" applyFont="1" applyFill="1" applyBorder="1" applyAlignment="1">
      <alignment horizontal="right"/>
    </xf>
    <xf numFmtId="43" fontId="5" fillId="0" borderId="2" xfId="1" applyFont="1" applyFill="1" applyBorder="1" applyAlignment="1">
      <alignment horizontal="right"/>
    </xf>
    <xf numFmtId="4" fontId="5" fillId="0" borderId="1" xfId="2" applyNumberFormat="1" applyFont="1" applyFill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/>
    </xf>
    <xf numFmtId="166" fontId="5" fillId="0" borderId="5" xfId="1" applyNumberFormat="1" applyFont="1" applyFill="1" applyBorder="1" applyAlignment="1">
      <alignment horizontal="right"/>
    </xf>
    <xf numFmtId="43" fontId="5" fillId="0" borderId="5" xfId="1" applyFont="1" applyFill="1" applyBorder="1" applyAlignment="1">
      <alignment horizontal="right"/>
    </xf>
    <xf numFmtId="4" fontId="5" fillId="0" borderId="4" xfId="2" applyNumberFormat="1" applyFont="1" applyFill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2" applyNumberFormat="1" applyFont="1" applyFill="1" applyAlignment="1">
      <alignment horizontal="right"/>
    </xf>
    <xf numFmtId="4" fontId="4" fillId="0" borderId="1" xfId="2" applyNumberFormat="1" applyFont="1" applyFill="1" applyBorder="1" applyAlignment="1">
      <alignment horizontal="right"/>
    </xf>
    <xf numFmtId="4" fontId="4" fillId="0" borderId="3" xfId="2" applyNumberFormat="1" applyFont="1" applyFill="1" applyBorder="1" applyAlignment="1">
      <alignment horizontal="center"/>
    </xf>
    <xf numFmtId="4" fontId="4" fillId="0" borderId="4" xfId="2" applyNumberFormat="1" applyFont="1" applyFill="1" applyBorder="1" applyAlignment="1">
      <alignment horizontal="right"/>
    </xf>
    <xf numFmtId="4" fontId="5" fillId="0" borderId="3" xfId="2" applyNumberFormat="1" applyFont="1" applyFill="1" applyBorder="1" applyAlignment="1">
      <alignment horizontal="right"/>
    </xf>
    <xf numFmtId="2" fontId="5" fillId="0" borderId="3" xfId="0" applyNumberFormat="1" applyFont="1" applyBorder="1" applyAlignment="1">
      <alignment horizontal="left"/>
    </xf>
    <xf numFmtId="0" fontId="5" fillId="0" borderId="3" xfId="0" applyFont="1" applyBorder="1" applyAlignment="1" applyProtection="1">
      <alignment horizontal="center"/>
      <protection locked="0"/>
    </xf>
    <xf numFmtId="166" fontId="5" fillId="0" borderId="3" xfId="36" applyNumberFormat="1" applyFont="1" applyFill="1" applyBorder="1" applyAlignment="1">
      <alignment horizontal="center"/>
    </xf>
    <xf numFmtId="0" fontId="5" fillId="0" borderId="3" xfId="0" quotePrefix="1" applyFont="1" applyBorder="1" applyAlignment="1">
      <alignment horizontal="left"/>
    </xf>
    <xf numFmtId="0" fontId="5" fillId="0" borderId="3" xfId="37" applyBorder="1" applyAlignment="1">
      <alignment horizontal="left"/>
    </xf>
    <xf numFmtId="2" fontId="4" fillId="0" borderId="3" xfId="37" applyNumberFormat="1" applyFont="1" applyBorder="1" applyAlignment="1">
      <alignment horizontal="left"/>
    </xf>
    <xf numFmtId="0" fontId="5" fillId="0" borderId="0" xfId="0" quotePrefix="1" applyFont="1" applyProtection="1">
      <protection locked="0"/>
    </xf>
    <xf numFmtId="2" fontId="5" fillId="0" borderId="3" xfId="37" applyNumberFormat="1" applyBorder="1" applyAlignment="1">
      <alignment horizontal="left"/>
    </xf>
    <xf numFmtId="0" fontId="4" fillId="0" borderId="3" xfId="0" quotePrefix="1" applyFont="1" applyBorder="1" applyAlignment="1">
      <alignment horizontal="left"/>
    </xf>
    <xf numFmtId="0" fontId="5" fillId="0" borderId="0" xfId="0" applyFont="1" applyProtection="1">
      <protection locked="0"/>
    </xf>
    <xf numFmtId="0" fontId="5" fillId="0" borderId="1" xfId="0" applyFont="1" applyBorder="1"/>
    <xf numFmtId="0" fontId="4" fillId="0" borderId="3" xfId="0" applyFont="1" applyBorder="1"/>
    <xf numFmtId="4" fontId="5" fillId="0" borderId="4" xfId="2" applyNumberFormat="1" applyFont="1" applyFill="1" applyBorder="1"/>
    <xf numFmtId="166" fontId="5" fillId="0" borderId="0" xfId="0" applyNumberFormat="1" applyFont="1"/>
    <xf numFmtId="4" fontId="5" fillId="0" borderId="0" xfId="0" applyNumberFormat="1" applyFont="1"/>
    <xf numFmtId="0" fontId="4" fillId="0" borderId="0" xfId="0" quotePrefix="1" applyFont="1" applyAlignment="1">
      <alignment horizontal="left"/>
    </xf>
    <xf numFmtId="167" fontId="5" fillId="0" borderId="0" xfId="1" applyNumberFormat="1" applyFont="1" applyAlignment="1">
      <alignment horizontal="right"/>
    </xf>
    <xf numFmtId="167" fontId="4" fillId="0" borderId="1" xfId="1" applyNumberFormat="1" applyFont="1" applyBorder="1" applyAlignment="1">
      <alignment horizontal="right"/>
    </xf>
    <xf numFmtId="167" fontId="4" fillId="0" borderId="3" xfId="1" applyNumberFormat="1" applyFont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7" fontId="5" fillId="0" borderId="3" xfId="1" applyNumberFormat="1" applyFont="1" applyBorder="1" applyAlignment="1">
      <alignment horizontal="right"/>
    </xf>
    <xf numFmtId="167" fontId="5" fillId="0" borderId="3" xfId="2" applyNumberFormat="1" applyFont="1" applyBorder="1" applyAlignment="1">
      <alignment horizontal="right"/>
    </xf>
    <xf numFmtId="167" fontId="5" fillId="0" borderId="2" xfId="1" applyNumberFormat="1" applyFont="1" applyBorder="1" applyAlignment="1">
      <alignment horizontal="right"/>
    </xf>
    <xf numFmtId="167" fontId="5" fillId="0" borderId="0" xfId="1" applyNumberFormat="1" applyFont="1" applyBorder="1" applyAlignment="1">
      <alignment horizontal="right"/>
    </xf>
    <xf numFmtId="167" fontId="5" fillId="0" borderId="5" xfId="1" applyNumberFormat="1" applyFont="1" applyBorder="1" applyAlignment="1">
      <alignment horizontal="right"/>
    </xf>
    <xf numFmtId="167" fontId="5" fillId="0" borderId="0" xfId="14" applyNumberFormat="1"/>
    <xf numFmtId="4" fontId="5" fillId="0" borderId="3" xfId="31" applyNumberFormat="1" applyFont="1" applyBorder="1"/>
    <xf numFmtId="166" fontId="5" fillId="0" borderId="3" xfId="30" applyNumberFormat="1" applyFont="1" applyBorder="1" applyAlignment="1">
      <alignment horizontal="right"/>
    </xf>
    <xf numFmtId="43" fontId="5" fillId="0" borderId="8" xfId="30" applyFont="1" applyBorder="1" applyAlignment="1">
      <alignment horizontal="right"/>
    </xf>
    <xf numFmtId="43" fontId="5" fillId="0" borderId="2" xfId="38" applyFont="1" applyBorder="1" applyAlignment="1">
      <alignment horizontal="right"/>
    </xf>
    <xf numFmtId="43" fontId="5" fillId="0" borderId="0" xfId="38" applyFont="1" applyBorder="1" applyAlignment="1">
      <alignment horizontal="right"/>
    </xf>
    <xf numFmtId="4" fontId="0" fillId="0" borderId="3" xfId="39" applyNumberFormat="1" applyFont="1" applyBorder="1" applyAlignment="1" applyProtection="1">
      <alignment horizontal="right"/>
      <protection locked="0"/>
    </xf>
    <xf numFmtId="43" fontId="5" fillId="0" borderId="5" xfId="38" applyFont="1" applyBorder="1" applyAlignment="1">
      <alignment horizontal="right"/>
    </xf>
    <xf numFmtId="4" fontId="5" fillId="0" borderId="4" xfId="39" applyNumberFormat="1" applyFont="1" applyBorder="1" applyAlignment="1">
      <alignment horizontal="right"/>
    </xf>
    <xf numFmtId="4" fontId="5" fillId="0" borderId="0" xfId="39" applyNumberFormat="1" applyFont="1" applyBorder="1"/>
    <xf numFmtId="3" fontId="4" fillId="0" borderId="0" xfId="39" applyFont="1" applyAlignment="1">
      <alignment horizontal="right"/>
    </xf>
    <xf numFmtId="4" fontId="4" fillId="0" borderId="0" xfId="39" applyNumberFormat="1" applyFont="1" applyAlignment="1">
      <alignment horizontal="right"/>
    </xf>
    <xf numFmtId="43" fontId="5" fillId="0" borderId="0" xfId="38" applyFont="1" applyAlignment="1">
      <alignment horizontal="right"/>
    </xf>
    <xf numFmtId="4" fontId="5" fillId="0" borderId="0" xfId="39" applyNumberFormat="1" applyFont="1"/>
    <xf numFmtId="166" fontId="4" fillId="0" borderId="3" xfId="38" applyNumberFormat="1" applyFont="1" applyBorder="1" applyAlignment="1">
      <alignment horizontal="center"/>
    </xf>
    <xf numFmtId="43" fontId="4" fillId="0" borderId="3" xfId="38" applyFont="1" applyBorder="1" applyAlignment="1">
      <alignment horizontal="center"/>
    </xf>
    <xf numFmtId="4" fontId="4" fillId="0" borderId="3" xfId="39" applyNumberFormat="1" applyFont="1" applyBorder="1" applyAlignment="1">
      <alignment horizontal="centerContinuous"/>
    </xf>
    <xf numFmtId="166" fontId="4" fillId="0" borderId="4" xfId="38" applyNumberFormat="1" applyFont="1" applyBorder="1" applyAlignment="1">
      <alignment horizontal="center"/>
    </xf>
    <xf numFmtId="43" fontId="4" fillId="0" borderId="4" xfId="38" applyFont="1" applyBorder="1" applyAlignment="1">
      <alignment horizontal="right"/>
    </xf>
    <xf numFmtId="4" fontId="4" fillId="0" borderId="4" xfId="39" applyNumberFormat="1" applyFont="1" applyBorder="1"/>
    <xf numFmtId="4" fontId="5" fillId="0" borderId="3" xfId="39" applyNumberFormat="1" applyFont="1" applyBorder="1"/>
    <xf numFmtId="4" fontId="5" fillId="0" borderId="3" xfId="39" applyNumberFormat="1" applyFont="1" applyBorder="1" applyAlignment="1" applyProtection="1">
      <alignment horizontal="right"/>
      <protection locked="0"/>
    </xf>
    <xf numFmtId="4" fontId="5" fillId="0" borderId="4" xfId="39" applyNumberFormat="1" applyFont="1" applyBorder="1"/>
    <xf numFmtId="43" fontId="5" fillId="0" borderId="3" xfId="38" applyFont="1" applyBorder="1" applyAlignment="1">
      <alignment horizontal="right"/>
    </xf>
    <xf numFmtId="0" fontId="5" fillId="0" borderId="5" xfId="0" applyFont="1" applyBorder="1"/>
    <xf numFmtId="0" fontId="5" fillId="0" borderId="2" xfId="0" applyFont="1" applyBorder="1"/>
    <xf numFmtId="0" fontId="4" fillId="0" borderId="5" xfId="0" applyFont="1" applyBorder="1"/>
    <xf numFmtId="0" fontId="4" fillId="0" borderId="2" xfId="0" applyFont="1" applyBorder="1"/>
    <xf numFmtId="49" fontId="5" fillId="0" borderId="0" xfId="14" applyNumberFormat="1" applyAlignment="1">
      <alignment horizontal="left"/>
    </xf>
    <xf numFmtId="0" fontId="5" fillId="0" borderId="3" xfId="0" applyFont="1" applyBorder="1" applyAlignment="1">
      <alignment horizontal="right"/>
    </xf>
    <xf numFmtId="0" fontId="5" fillId="0" borderId="12" xfId="12" applyBorder="1"/>
    <xf numFmtId="171" fontId="5" fillId="0" borderId="0" xfId="0" applyNumberFormat="1" applyFont="1"/>
    <xf numFmtId="0" fontId="9" fillId="0" borderId="0" xfId="4" applyFont="1"/>
    <xf numFmtId="172" fontId="5" fillId="0" borderId="0" xfId="12" applyNumberFormat="1"/>
    <xf numFmtId="43" fontId="5" fillId="0" borderId="3" xfId="38" applyFont="1" applyFill="1" applyBorder="1" applyAlignment="1">
      <alignment horizontal="right"/>
    </xf>
    <xf numFmtId="4" fontId="5" fillId="0" borderId="3" xfId="39" applyNumberFormat="1" applyFont="1" applyFill="1" applyBorder="1"/>
    <xf numFmtId="3" fontId="5" fillId="0" borderId="0" xfId="12" applyNumberFormat="1"/>
    <xf numFmtId="172" fontId="5" fillId="3" borderId="0" xfId="12" applyNumberFormat="1" applyFill="1"/>
    <xf numFmtId="0" fontId="25" fillId="0" borderId="3" xfId="0" applyFont="1" applyBorder="1" applyAlignment="1">
      <alignment horizontal="right"/>
    </xf>
    <xf numFmtId="44" fontId="5" fillId="0" borderId="3" xfId="42" applyFont="1" applyFill="1" applyBorder="1" applyAlignment="1">
      <alignment horizontal="right"/>
    </xf>
    <xf numFmtId="43" fontId="5" fillId="0" borderId="11" xfId="1" applyBorder="1"/>
    <xf numFmtId="43" fontId="5" fillId="0" borderId="3" xfId="1" applyBorder="1"/>
    <xf numFmtId="43" fontId="5" fillId="0" borderId="4" xfId="1" applyBorder="1"/>
    <xf numFmtId="43" fontId="5" fillId="0" borderId="3" xfId="1" applyFill="1" applyBorder="1"/>
    <xf numFmtId="43" fontId="5" fillId="0" borderId="4" xfId="1" applyFill="1" applyBorder="1"/>
    <xf numFmtId="170" fontId="4" fillId="0" borderId="6" xfId="14" applyNumberFormat="1" applyFont="1" applyBorder="1"/>
    <xf numFmtId="170" fontId="5" fillId="0" borderId="0" xfId="14" applyNumberFormat="1"/>
    <xf numFmtId="170" fontId="5" fillId="0" borderId="8" xfId="14" applyNumberFormat="1" applyBorder="1"/>
    <xf numFmtId="49" fontId="5" fillId="0" borderId="0" xfId="14" applyNumberFormat="1" applyAlignment="1">
      <alignment vertical="top" wrapText="1"/>
    </xf>
    <xf numFmtId="0" fontId="5" fillId="0" borderId="6" xfId="14" applyBorder="1" applyAlignment="1">
      <alignment horizontal="center"/>
    </xf>
    <xf numFmtId="167" fontId="5" fillId="0" borderId="3" xfId="14" applyNumberFormat="1" applyBorder="1" applyAlignment="1">
      <alignment horizontal="center"/>
    </xf>
    <xf numFmtId="43" fontId="5" fillId="0" borderId="3" xfId="43" applyFont="1" applyBorder="1" applyAlignment="1">
      <alignment horizontal="right"/>
    </xf>
    <xf numFmtId="0" fontId="0" fillId="0" borderId="8" xfId="0" applyBorder="1"/>
    <xf numFmtId="4" fontId="5" fillId="0" borderId="8" xfId="2" applyNumberFormat="1" applyFont="1" applyBorder="1"/>
    <xf numFmtId="43" fontId="5" fillId="0" borderId="8" xfId="43" applyFont="1" applyBorder="1" applyAlignment="1">
      <alignment horizontal="right"/>
    </xf>
    <xf numFmtId="166" fontId="5" fillId="0" borderId="8" xfId="2" applyNumberFormat="1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quotePrefix="1"/>
    <xf numFmtId="166" fontId="0" fillId="0" borderId="8" xfId="0" applyNumberFormat="1" applyBorder="1"/>
    <xf numFmtId="0" fontId="5" fillId="0" borderId="8" xfId="0" applyFont="1" applyBorder="1" applyAlignment="1">
      <alignment horizontal="center"/>
    </xf>
    <xf numFmtId="2" fontId="0" fillId="0" borderId="8" xfId="0" applyNumberFormat="1" applyBorder="1"/>
    <xf numFmtId="0" fontId="5" fillId="0" borderId="3" xfId="0" applyFont="1" applyBorder="1" applyAlignment="1">
      <alignment horizontal="center" vertical="center"/>
    </xf>
    <xf numFmtId="43" fontId="5" fillId="0" borderId="3" xfId="121" applyFont="1" applyBorder="1" applyAlignment="1">
      <alignment horizontal="right"/>
    </xf>
    <xf numFmtId="43" fontId="5" fillId="0" borderId="3" xfId="121" applyFont="1" applyFill="1" applyBorder="1" applyAlignment="1">
      <alignment horizontal="right"/>
    </xf>
    <xf numFmtId="4" fontId="5" fillId="0" borderId="3" xfId="2" applyNumberFormat="1" applyFont="1" applyFill="1" applyBorder="1" applyAlignment="1" applyProtection="1">
      <alignment horizontal="right" vertical="top"/>
      <protection locked="0"/>
    </xf>
    <xf numFmtId="4" fontId="5" fillId="0" borderId="3" xfId="2" quotePrefix="1" applyNumberFormat="1" applyFont="1" applyFill="1" applyBorder="1" applyAlignment="1" applyProtection="1">
      <alignment horizontal="right" vertical="top"/>
      <protection locked="0"/>
    </xf>
    <xf numFmtId="9" fontId="0" fillId="0" borderId="0" xfId="0" applyNumberFormat="1"/>
    <xf numFmtId="43" fontId="5" fillId="0" borderId="8" xfId="1" applyFont="1" applyFill="1" applyBorder="1"/>
    <xf numFmtId="172" fontId="5" fillId="0" borderId="11" xfId="1" applyNumberFormat="1" applyBorder="1"/>
    <xf numFmtId="0" fontId="0" fillId="10" borderId="0" xfId="0" applyFill="1"/>
    <xf numFmtId="166" fontId="5" fillId="0" borderId="3" xfId="0" applyNumberFormat="1" applyFont="1" applyBorder="1"/>
    <xf numFmtId="44" fontId="5" fillId="0" borderId="3" xfId="42" applyFont="1" applyBorder="1"/>
    <xf numFmtId="0" fontId="5" fillId="0" borderId="8" xfId="0" applyFont="1" applyBorder="1"/>
    <xf numFmtId="43" fontId="5" fillId="0" borderId="3" xfId="163" applyFont="1" applyFill="1" applyBorder="1" applyAlignment="1">
      <alignment horizontal="right"/>
    </xf>
    <xf numFmtId="0" fontId="4" fillId="0" borderId="0" xfId="0" applyFont="1" applyProtection="1">
      <protection locked="0"/>
    </xf>
    <xf numFmtId="166" fontId="5" fillId="0" borderId="3" xfId="163" applyNumberFormat="1" applyBorder="1" applyAlignment="1">
      <alignment horizontal="right"/>
    </xf>
    <xf numFmtId="43" fontId="5" fillId="0" borderId="3" xfId="163" applyBorder="1" applyAlignment="1">
      <alignment horizontal="right"/>
    </xf>
    <xf numFmtId="175" fontId="5" fillId="0" borderId="3" xfId="37" applyNumberFormat="1" applyBorder="1" applyAlignment="1">
      <alignment horizontal="left"/>
    </xf>
    <xf numFmtId="0" fontId="5" fillId="0" borderId="0" xfId="7983" applyAlignment="1">
      <alignment horizontal="left"/>
    </xf>
    <xf numFmtId="0" fontId="5" fillId="0" borderId="0" xfId="1145" applyAlignment="1">
      <alignment horizontal="left"/>
    </xf>
    <xf numFmtId="0" fontId="5" fillId="0" borderId="6" xfId="0" applyFont="1" applyBorder="1"/>
    <xf numFmtId="0" fontId="5" fillId="0" borderId="6" xfId="0" quotePrefix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6" fontId="5" fillId="0" borderId="3" xfId="163" applyNumberFormat="1" applyFont="1" applyFill="1" applyBorder="1" applyAlignment="1">
      <alignment horizontal="right"/>
    </xf>
    <xf numFmtId="44" fontId="5" fillId="0" borderId="19" xfId="42" applyFont="1" applyFill="1" applyBorder="1" applyAlignment="1">
      <alignment horizontal="right" vertical="center"/>
    </xf>
    <xf numFmtId="0" fontId="5" fillId="0" borderId="0" xfId="7985"/>
    <xf numFmtId="0" fontId="5" fillId="0" borderId="0" xfId="0" applyFont="1" applyBorder="1" applyAlignment="1">
      <alignment horizontal="left"/>
    </xf>
    <xf numFmtId="166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166" fontId="5" fillId="0" borderId="3" xfId="1" applyNumberFormat="1" applyBorder="1" applyAlignment="1">
      <alignment horizontal="right"/>
    </xf>
    <xf numFmtId="43" fontId="5" fillId="0" borderId="3" xfId="1" applyBorder="1" applyAlignment="1">
      <alignment horizontal="right"/>
    </xf>
    <xf numFmtId="174" fontId="5" fillId="0" borderId="3" xfId="2" quotePrefix="1" applyNumberFormat="1" applyBorder="1" applyAlignment="1" applyProtection="1">
      <alignment horizontal="right"/>
      <protection locked="0"/>
    </xf>
    <xf numFmtId="174" fontId="5" fillId="0" borderId="3" xfId="0" applyNumberFormat="1" applyFont="1" applyBorder="1"/>
    <xf numFmtId="174" fontId="5" fillId="0" borderId="3" xfId="2" applyNumberFormat="1" applyBorder="1"/>
    <xf numFmtId="165" fontId="5" fillId="0" borderId="3" xfId="2" quotePrefix="1" applyNumberFormat="1" applyBorder="1" applyAlignment="1" applyProtection="1">
      <alignment horizontal="right"/>
      <protection locked="0"/>
    </xf>
    <xf numFmtId="9" fontId="5" fillId="0" borderId="3" xfId="5" applyBorder="1" applyAlignment="1">
      <alignment horizontal="right"/>
    </xf>
    <xf numFmtId="174" fontId="5" fillId="0" borderId="3" xfId="2" applyNumberFormat="1" applyFont="1" applyFill="1" applyBorder="1" applyAlignment="1" applyProtection="1">
      <alignment horizontal="right"/>
      <protection locked="0"/>
    </xf>
    <xf numFmtId="174" fontId="5" fillId="0" borderId="3" xfId="2" quotePrefix="1" applyNumberFormat="1" applyFont="1" applyFill="1" applyBorder="1" applyAlignment="1" applyProtection="1">
      <alignment horizontal="right"/>
      <protection locked="0"/>
    </xf>
    <xf numFmtId="174" fontId="5" fillId="0" borderId="3" xfId="2" applyNumberFormat="1" applyFont="1" applyFill="1" applyBorder="1"/>
    <xf numFmtId="165" fontId="5" fillId="0" borderId="4" xfId="2" quotePrefix="1" applyNumberFormat="1" applyFont="1" applyFill="1" applyBorder="1" applyAlignment="1" applyProtection="1">
      <alignment horizontal="right"/>
      <protection locked="0"/>
    </xf>
    <xf numFmtId="9" fontId="5" fillId="0" borderId="4" xfId="5" applyFont="1" applyFill="1" applyBorder="1" applyAlignment="1">
      <alignment horizontal="right"/>
    </xf>
    <xf numFmtId="0" fontId="5" fillId="0" borderId="4" xfId="0" applyFont="1" applyBorder="1"/>
    <xf numFmtId="0" fontId="5" fillId="0" borderId="0" xfId="0" applyFont="1" applyBorder="1" applyProtection="1">
      <protection locked="0"/>
    </xf>
    <xf numFmtId="0" fontId="5" fillId="0" borderId="0" xfId="0" applyFont="1" applyBorder="1"/>
    <xf numFmtId="0" fontId="4" fillId="0" borderId="0" xfId="0" applyFont="1" applyBorder="1" applyProtection="1">
      <protection locked="0"/>
    </xf>
    <xf numFmtId="0" fontId="5" fillId="0" borderId="1" xfId="37" applyBorder="1" applyAlignment="1">
      <alignment horizontal="left"/>
    </xf>
    <xf numFmtId="2" fontId="4" fillId="0" borderId="1" xfId="37" applyNumberFormat="1" applyFont="1" applyBorder="1" applyAlignment="1">
      <alignment horizontal="left"/>
    </xf>
    <xf numFmtId="174" fontId="32" fillId="0" borderId="3" xfId="42" applyNumberFormat="1" applyFont="1" applyFill="1" applyBorder="1" applyAlignment="1">
      <alignment horizontal="right" vertical="center"/>
    </xf>
    <xf numFmtId="174" fontId="5" fillId="0" borderId="3" xfId="42" applyNumberFormat="1" applyFont="1" applyFill="1" applyBorder="1" applyAlignment="1">
      <alignment horizontal="right" vertical="center"/>
    </xf>
    <xf numFmtId="174" fontId="5" fillId="0" borderId="1" xfId="2" applyNumberFormat="1" applyFont="1" applyFill="1" applyBorder="1" applyAlignment="1">
      <alignment horizontal="right"/>
    </xf>
    <xf numFmtId="174" fontId="5" fillId="0" borderId="4" xfId="2" applyNumberFormat="1" applyFont="1" applyFill="1" applyBorder="1"/>
    <xf numFmtId="0" fontId="5" fillId="0" borderId="3" xfId="7985" applyBorder="1" applyAlignment="1">
      <alignment horizontal="center"/>
    </xf>
    <xf numFmtId="166" fontId="5" fillId="0" borderId="3" xfId="163" applyNumberFormat="1" applyBorder="1" applyAlignment="1">
      <alignment horizontal="center"/>
    </xf>
    <xf numFmtId="174" fontId="5" fillId="0" borderId="3" xfId="1" applyNumberFormat="1" applyFont="1" applyBorder="1" applyAlignment="1">
      <alignment horizontal="right"/>
    </xf>
    <xf numFmtId="174" fontId="5" fillId="0" borderId="3" xfId="2" applyNumberFormat="1" applyFont="1" applyBorder="1"/>
    <xf numFmtId="174" fontId="5" fillId="0" borderId="3" xfId="13" applyNumberFormat="1" applyFont="1" applyFill="1" applyBorder="1"/>
    <xf numFmtId="0" fontId="5" fillId="0" borderId="0" xfId="14" applyFill="1" applyAlignment="1">
      <alignment horizontal="left"/>
    </xf>
    <xf numFmtId="174" fontId="0" fillId="0" borderId="3" xfId="2" applyNumberFormat="1" applyFont="1" applyBorder="1" applyAlignment="1" applyProtection="1">
      <alignment horizontal="right"/>
      <protection locked="0"/>
    </xf>
    <xf numFmtId="4" fontId="5" fillId="0" borderId="26" xfId="2" applyNumberFormat="1" applyFont="1" applyFill="1" applyBorder="1"/>
    <xf numFmtId="0" fontId="0" fillId="0" borderId="0" xfId="0" applyBorder="1"/>
    <xf numFmtId="166" fontId="5" fillId="0" borderId="3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center"/>
    </xf>
    <xf numFmtId="0" fontId="0" fillId="0" borderId="0" xfId="0" applyFill="1"/>
    <xf numFmtId="0" fontId="4" fillId="0" borderId="0" xfId="14" applyFont="1" applyBorder="1" applyAlignment="1">
      <alignment horizontal="left"/>
    </xf>
    <xf numFmtId="43" fontId="4" fillId="0" borderId="3" xfId="1" applyFont="1" applyBorder="1" applyAlignment="1">
      <alignment horizontal="right"/>
    </xf>
    <xf numFmtId="4" fontId="4" fillId="0" borderId="3" xfId="2" applyNumberFormat="1" applyFont="1" applyBorder="1"/>
    <xf numFmtId="9" fontId="0" fillId="0" borderId="0" xfId="0" applyNumberFormat="1" applyFill="1"/>
    <xf numFmtId="0" fontId="5" fillId="0" borderId="0" xfId="0" applyFont="1" applyFill="1"/>
    <xf numFmtId="49" fontId="5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43" fontId="4" fillId="0" borderId="3" xfId="131" applyFont="1" applyFill="1" applyBorder="1" applyAlignment="1">
      <alignment horizontal="right"/>
    </xf>
    <xf numFmtId="3" fontId="4" fillId="0" borderId="3" xfId="13" applyFont="1" applyFill="1" applyBorder="1"/>
    <xf numFmtId="0" fontId="5" fillId="0" borderId="0" xfId="5328" applyFont="1"/>
    <xf numFmtId="0" fontId="9" fillId="0" borderId="0" xfId="4" applyFont="1" applyAlignment="1">
      <alignment horizontal="left"/>
    </xf>
    <xf numFmtId="43" fontId="5" fillId="0" borderId="3" xfId="131" applyFont="1" applyFill="1" applyBorder="1" applyAlignment="1">
      <alignment horizontal="right"/>
    </xf>
    <xf numFmtId="0" fontId="5" fillId="0" borderId="0" xfId="5328" applyFont="1" applyBorder="1"/>
    <xf numFmtId="0" fontId="5" fillId="0" borderId="3" xfId="14" applyBorder="1" applyAlignment="1">
      <alignment vertical="top" wrapText="1"/>
    </xf>
    <xf numFmtId="4" fontId="5" fillId="0" borderId="3" xfId="13" applyNumberFormat="1" applyFont="1" applyFill="1" applyBorder="1" applyAlignment="1" applyProtection="1">
      <alignment horizontal="right"/>
      <protection locked="0"/>
    </xf>
    <xf numFmtId="0" fontId="5" fillId="0" borderId="3" xfId="14" applyBorder="1" applyAlignment="1">
      <alignment horizontal="center" wrapText="1"/>
    </xf>
    <xf numFmtId="0" fontId="79" fillId="0" borderId="0" xfId="7985" applyFont="1"/>
    <xf numFmtId="0" fontId="1" fillId="0" borderId="0" xfId="7985" applyFont="1"/>
    <xf numFmtId="0" fontId="5" fillId="0" borderId="3" xfId="14" applyBorder="1" applyAlignment="1">
      <alignment horizontal="left" vertical="center" wrapText="1"/>
    </xf>
    <xf numFmtId="0" fontId="5" fillId="0" borderId="0" xfId="14" applyAlignment="1">
      <alignment horizontal="left" vertical="center" wrapText="1"/>
    </xf>
    <xf numFmtId="0" fontId="5" fillId="0" borderId="3" xfId="14" applyBorder="1" applyAlignment="1">
      <alignment horizontal="center" vertical="center" wrapText="1"/>
    </xf>
    <xf numFmtId="0" fontId="79" fillId="0" borderId="0" xfId="7985" applyFont="1" applyAlignment="1">
      <alignment wrapText="1"/>
    </xf>
    <xf numFmtId="0" fontId="5" fillId="0" borderId="0" xfId="14" applyAlignment="1">
      <alignment vertical="top" wrapText="1"/>
    </xf>
    <xf numFmtId="0" fontId="5" fillId="0" borderId="3" xfId="14" applyBorder="1" applyAlignment="1">
      <alignment horizontal="center" vertical="top" wrapText="1"/>
    </xf>
    <xf numFmtId="4" fontId="5" fillId="0" borderId="3" xfId="14" applyNumberFormat="1" applyBorder="1" applyAlignment="1">
      <alignment horizontal="right" vertical="top" wrapText="1"/>
    </xf>
    <xf numFmtId="43" fontId="5" fillId="0" borderId="0" xfId="131" applyFont="1" applyFill="1" applyAlignment="1">
      <alignment horizontal="right"/>
    </xf>
    <xf numFmtId="0" fontId="5" fillId="0" borderId="0" xfId="5328" applyFont="1" applyAlignment="1">
      <alignment horizontal="left"/>
    </xf>
    <xf numFmtId="0" fontId="5" fillId="0" borderId="0" xfId="5328" applyFont="1" applyAlignment="1">
      <alignment horizontal="center"/>
    </xf>
    <xf numFmtId="4" fontId="5" fillId="0" borderId="0" xfId="13" applyNumberFormat="1" applyFont="1" applyFill="1"/>
    <xf numFmtId="0" fontId="4" fillId="0" borderId="26" xfId="5328" applyFont="1" applyBorder="1" applyAlignment="1">
      <alignment horizontal="left"/>
    </xf>
    <xf numFmtId="0" fontId="4" fillId="0" borderId="2" xfId="5328" applyFont="1" applyBorder="1" applyAlignment="1">
      <alignment horizontal="left"/>
    </xf>
    <xf numFmtId="0" fontId="4" fillId="0" borderId="26" xfId="5328" applyFont="1" applyBorder="1" applyAlignment="1">
      <alignment horizontal="center"/>
    </xf>
    <xf numFmtId="43" fontId="4" fillId="0" borderId="26" xfId="131" applyFont="1" applyFill="1" applyBorder="1" applyAlignment="1">
      <alignment horizontal="right"/>
    </xf>
    <xf numFmtId="4" fontId="4" fillId="0" borderId="26" xfId="13" applyNumberFormat="1" applyFont="1" applyFill="1" applyBorder="1" applyAlignment="1">
      <alignment horizontal="centerContinuous"/>
    </xf>
    <xf numFmtId="0" fontId="4" fillId="0" borderId="3" xfId="5328" applyFont="1" applyBorder="1" applyAlignment="1">
      <alignment horizontal="left"/>
    </xf>
    <xf numFmtId="0" fontId="4" fillId="0" borderId="0" xfId="5328" applyFont="1" applyBorder="1" applyAlignment="1">
      <alignment horizontal="left"/>
    </xf>
    <xf numFmtId="0" fontId="4" fillId="0" borderId="3" xfId="5328" applyFont="1" applyBorder="1" applyAlignment="1">
      <alignment horizontal="center"/>
    </xf>
    <xf numFmtId="166" fontId="4" fillId="0" borderId="3" xfId="131" applyNumberFormat="1" applyFont="1" applyFill="1" applyBorder="1" applyAlignment="1">
      <alignment horizontal="center"/>
    </xf>
    <xf numFmtId="43" fontId="4" fillId="0" borderId="3" xfId="131" applyFont="1" applyFill="1" applyBorder="1" applyAlignment="1">
      <alignment horizontal="center"/>
    </xf>
    <xf numFmtId="4" fontId="4" fillId="0" borderId="3" xfId="13" applyNumberFormat="1" applyFont="1" applyFill="1" applyBorder="1" applyAlignment="1">
      <alignment horizontal="centerContinuous"/>
    </xf>
    <xf numFmtId="0" fontId="4" fillId="0" borderId="4" xfId="5328" applyFont="1" applyBorder="1" applyAlignment="1">
      <alignment horizontal="left"/>
    </xf>
    <xf numFmtId="0" fontId="4" fillId="0" borderId="5" xfId="5328" applyFont="1" applyBorder="1" applyAlignment="1">
      <alignment horizontal="left"/>
    </xf>
    <xf numFmtId="0" fontId="4" fillId="0" borderId="4" xfId="5328" applyFont="1" applyBorder="1" applyAlignment="1">
      <alignment horizontal="center"/>
    </xf>
    <xf numFmtId="166" fontId="4" fillId="0" borderId="4" xfId="131" applyNumberFormat="1" applyFont="1" applyFill="1" applyBorder="1" applyAlignment="1">
      <alignment horizontal="center"/>
    </xf>
    <xf numFmtId="43" fontId="4" fillId="0" borderId="4" xfId="131" applyFont="1" applyFill="1" applyBorder="1" applyAlignment="1">
      <alignment horizontal="right"/>
    </xf>
    <xf numFmtId="4" fontId="4" fillId="0" borderId="4" xfId="13" applyNumberFormat="1" applyFont="1" applyFill="1" applyBorder="1"/>
    <xf numFmtId="0" fontId="5" fillId="0" borderId="26" xfId="5328" applyFont="1" applyBorder="1" applyAlignment="1">
      <alignment horizontal="left"/>
    </xf>
    <xf numFmtId="0" fontId="5" fillId="0" borderId="2" xfId="5328" applyFont="1" applyBorder="1" applyAlignment="1">
      <alignment horizontal="left"/>
    </xf>
    <xf numFmtId="0" fontId="5" fillId="0" borderId="0" xfId="5328" applyFont="1" applyBorder="1" applyAlignment="1">
      <alignment horizontal="left"/>
    </xf>
    <xf numFmtId="0" fontId="5" fillId="0" borderId="26" xfId="5328" applyFont="1" applyBorder="1" applyAlignment="1">
      <alignment horizontal="center"/>
    </xf>
    <xf numFmtId="43" fontId="5" fillId="0" borderId="26" xfId="131" applyFont="1" applyFill="1" applyBorder="1" applyAlignment="1">
      <alignment horizontal="right"/>
    </xf>
    <xf numFmtId="4" fontId="5" fillId="0" borderId="26" xfId="5328" applyNumberFormat="1" applyFont="1" applyBorder="1" applyAlignment="1">
      <alignment horizontal="left"/>
    </xf>
    <xf numFmtId="49" fontId="5" fillId="0" borderId="3" xfId="14" applyNumberFormat="1" applyBorder="1" applyAlignment="1">
      <alignment horizontal="center" vertical="top" wrapText="1"/>
    </xf>
    <xf numFmtId="49" fontId="5" fillId="0" borderId="3" xfId="14" applyNumberFormat="1" applyBorder="1" applyAlignment="1">
      <alignment horizontal="right" vertical="top" wrapText="1"/>
    </xf>
    <xf numFmtId="0" fontId="5" fillId="0" borderId="0" xfId="14" quotePrefix="1" applyAlignment="1">
      <alignment horizontal="left"/>
    </xf>
    <xf numFmtId="49" fontId="5" fillId="0" borderId="3" xfId="14" applyNumberFormat="1" applyBorder="1" applyAlignment="1">
      <alignment vertical="top" wrapText="1"/>
    </xf>
    <xf numFmtId="0" fontId="9" fillId="0" borderId="0" xfId="14" applyFont="1" applyAlignment="1">
      <alignment horizontal="left"/>
    </xf>
    <xf numFmtId="0" fontId="5" fillId="0" borderId="0" xfId="14" applyAlignment="1">
      <alignment vertical="top"/>
    </xf>
    <xf numFmtId="2" fontId="4" fillId="0" borderId="3" xfId="14" applyNumberFormat="1" applyFont="1" applyBorder="1" applyAlignment="1">
      <alignment horizontal="left"/>
    </xf>
    <xf numFmtId="0" fontId="5" fillId="0" borderId="3" xfId="5328" applyFont="1" applyBorder="1"/>
    <xf numFmtId="174" fontId="5" fillId="0" borderId="3" xfId="13" applyNumberFormat="1" applyFont="1" applyBorder="1"/>
    <xf numFmtId="0" fontId="5" fillId="0" borderId="3" xfId="5328" applyFont="1" applyBorder="1" applyAlignment="1">
      <alignment horizontal="left"/>
    </xf>
    <xf numFmtId="0" fontId="5" fillId="0" borderId="0" xfId="5328" applyFont="1" applyBorder="1" applyAlignment="1"/>
    <xf numFmtId="0" fontId="5" fillId="0" borderId="4" xfId="14" applyBorder="1" applyAlignment="1">
      <alignment horizontal="center"/>
    </xf>
    <xf numFmtId="43" fontId="5" fillId="0" borderId="4" xfId="1" applyFont="1" applyBorder="1" applyAlignment="1">
      <alignment horizontal="right"/>
    </xf>
    <xf numFmtId="174" fontId="5" fillId="0" borderId="4" xfId="13" applyNumberFormat="1" applyFont="1" applyBorder="1"/>
    <xf numFmtId="0" fontId="5" fillId="0" borderId="2" xfId="5328" applyFont="1" applyBorder="1" applyAlignment="1"/>
    <xf numFmtId="0" fontId="5" fillId="0" borderId="2" xfId="5328" applyFont="1" applyBorder="1" applyAlignment="1">
      <alignment horizontal="center"/>
    </xf>
    <xf numFmtId="43" fontId="5" fillId="0" borderId="2" xfId="131" applyFont="1" applyFill="1" applyBorder="1" applyAlignment="1">
      <alignment horizontal="right"/>
    </xf>
    <xf numFmtId="4" fontId="5" fillId="0" borderId="26" xfId="13" applyNumberFormat="1" applyFont="1" applyFill="1" applyBorder="1" applyAlignment="1" applyProtection="1">
      <alignment horizontal="right"/>
      <protection locked="0"/>
    </xf>
    <xf numFmtId="49" fontId="4" fillId="0" borderId="3" xfId="5328" applyNumberFormat="1" applyFont="1" applyBorder="1" applyAlignment="1">
      <alignment horizontal="left"/>
    </xf>
    <xf numFmtId="0" fontId="4" fillId="0" borderId="0" xfId="5328" applyFont="1" applyBorder="1" applyAlignment="1"/>
    <xf numFmtId="0" fontId="5" fillId="0" borderId="0" xfId="5328" applyFont="1" applyBorder="1" applyAlignment="1">
      <alignment horizontal="center"/>
    </xf>
    <xf numFmtId="43" fontId="5" fillId="0" borderId="0" xfId="131" applyFont="1" applyFill="1" applyBorder="1" applyAlignment="1">
      <alignment horizontal="right"/>
    </xf>
    <xf numFmtId="0" fontId="5" fillId="0" borderId="4" xfId="5328" applyFont="1" applyBorder="1" applyAlignment="1">
      <alignment horizontal="left"/>
    </xf>
    <xf numFmtId="0" fontId="5" fillId="0" borderId="5" xfId="5328" applyFont="1" applyBorder="1" applyAlignment="1"/>
    <xf numFmtId="0" fontId="5" fillId="0" borderId="5" xfId="5328" applyFont="1" applyBorder="1" applyAlignment="1">
      <alignment horizontal="center"/>
    </xf>
    <xf numFmtId="43" fontId="5" fillId="0" borderId="5" xfId="131" applyFont="1" applyFill="1" applyBorder="1" applyAlignment="1">
      <alignment horizontal="right"/>
    </xf>
    <xf numFmtId="4" fontId="5" fillId="0" borderId="4" xfId="13" applyNumberFormat="1" applyFont="1" applyFill="1" applyBorder="1"/>
    <xf numFmtId="4" fontId="5" fillId="0" borderId="0" xfId="2" applyNumberFormat="1" applyFont="1" applyBorder="1" applyAlignment="1">
      <alignment horizontal="right"/>
    </xf>
    <xf numFmtId="4" fontId="4" fillId="0" borderId="0" xfId="2" applyNumberFormat="1" applyFont="1" applyBorder="1" applyAlignment="1">
      <alignment horizontal="right"/>
    </xf>
    <xf numFmtId="0" fontId="4" fillId="0" borderId="0" xfId="14" applyFont="1" applyAlignment="1">
      <alignment horizontal="center"/>
    </xf>
    <xf numFmtId="43" fontId="4" fillId="0" borderId="0" xfId="1" applyFont="1" applyBorder="1" applyAlignment="1">
      <alignment horizontal="right"/>
    </xf>
    <xf numFmtId="4" fontId="4" fillId="0" borderId="0" xfId="2" applyNumberFormat="1" applyFont="1" applyBorder="1" applyAlignment="1">
      <alignment horizontal="centerContinuous"/>
    </xf>
    <xf numFmtId="167" fontId="4" fillId="0" borderId="0" xfId="1" applyNumberFormat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" fontId="4" fillId="0" borderId="0" xfId="2" applyNumberFormat="1" applyFont="1" applyBorder="1"/>
    <xf numFmtId="4" fontId="5" fillId="0" borderId="0" xfId="2" applyNumberFormat="1" applyFont="1" applyBorder="1" applyAlignment="1" applyProtection="1">
      <alignment horizontal="right"/>
      <protection locked="0"/>
    </xf>
    <xf numFmtId="4" fontId="5" fillId="0" borderId="0" xfId="14" applyNumberFormat="1" applyAlignment="1">
      <alignment horizontal="left"/>
    </xf>
    <xf numFmtId="4" fontId="5" fillId="0" borderId="0" xfId="13" applyNumberFormat="1" applyFont="1" applyFill="1" applyBorder="1"/>
    <xf numFmtId="4" fontId="5" fillId="0" borderId="0" xfId="14" applyNumberFormat="1" applyAlignment="1">
      <alignment horizontal="right" vertical="top" wrapText="1"/>
    </xf>
    <xf numFmtId="0" fontId="5" fillId="0" borderId="0" xfId="14" applyAlignment="1">
      <alignment horizontal="center" vertical="top" wrapText="1"/>
    </xf>
    <xf numFmtId="174" fontId="5" fillId="0" borderId="0" xfId="2" applyNumberFormat="1" applyBorder="1"/>
    <xf numFmtId="0" fontId="5" fillId="0" borderId="0" xfId="14" applyAlignment="1">
      <alignment wrapText="1"/>
    </xf>
    <xf numFmtId="166" fontId="5" fillId="0" borderId="0" xfId="131" applyNumberFormat="1" applyFont="1" applyFill="1" applyAlignment="1">
      <alignment horizontal="center"/>
    </xf>
    <xf numFmtId="166" fontId="4" fillId="0" borderId="26" xfId="131" applyNumberFormat="1" applyFont="1" applyFill="1" applyBorder="1" applyAlignment="1">
      <alignment horizontal="center"/>
    </xf>
    <xf numFmtId="166" fontId="5" fillId="0" borderId="26" xfId="131" applyNumberFormat="1" applyFont="1" applyFill="1" applyBorder="1" applyAlignment="1">
      <alignment horizontal="center"/>
    </xf>
    <xf numFmtId="166" fontId="5" fillId="0" borderId="4" xfId="13" applyNumberFormat="1" applyFont="1" applyFill="1" applyBorder="1" applyAlignment="1">
      <alignment horizontal="center"/>
    </xf>
    <xf numFmtId="166" fontId="5" fillId="0" borderId="2" xfId="131" applyNumberFormat="1" applyFont="1" applyFill="1" applyBorder="1" applyAlignment="1">
      <alignment horizontal="center"/>
    </xf>
    <xf numFmtId="166" fontId="5" fillId="0" borderId="0" xfId="131" applyNumberFormat="1" applyFont="1" applyFill="1" applyBorder="1" applyAlignment="1">
      <alignment horizontal="center"/>
    </xf>
    <xf numFmtId="166" fontId="5" fillId="0" borderId="5" xfId="131" applyNumberFormat="1" applyFont="1" applyFill="1" applyBorder="1" applyAlignment="1">
      <alignment horizontal="center"/>
    </xf>
    <xf numFmtId="167" fontId="5" fillId="0" borderId="0" xfId="1" applyNumberFormat="1" applyFont="1" applyBorder="1" applyAlignment="1">
      <alignment horizontal="center"/>
    </xf>
    <xf numFmtId="166" fontId="5" fillId="0" borderId="0" xfId="13" applyNumberFormat="1" applyFont="1" applyFill="1" applyBorder="1" applyAlignment="1">
      <alignment horizontal="center"/>
    </xf>
    <xf numFmtId="166" fontId="5" fillId="0" borderId="0" xfId="2" applyNumberFormat="1" applyFont="1" applyFill="1" applyBorder="1" applyAlignment="1">
      <alignment horizontal="center"/>
    </xf>
    <xf numFmtId="166" fontId="4" fillId="0" borderId="3" xfId="131" applyNumberFormat="1" applyFont="1" applyFill="1" applyBorder="1" applyAlignment="1">
      <alignment horizontal="right"/>
    </xf>
    <xf numFmtId="166" fontId="5" fillId="0" borderId="3" xfId="131" applyNumberFormat="1" applyFont="1" applyFill="1" applyBorder="1" applyAlignment="1">
      <alignment horizontal="right"/>
    </xf>
    <xf numFmtId="0" fontId="5" fillId="0" borderId="3" xfId="5328" quotePrefix="1" applyFont="1" applyBorder="1" applyAlignment="1">
      <alignment horizontal="right"/>
    </xf>
    <xf numFmtId="0" fontId="5" fillId="0" borderId="3" xfId="14" applyBorder="1" applyAlignment="1">
      <alignment horizontal="right" wrapText="1"/>
    </xf>
    <xf numFmtId="166" fontId="5" fillId="0" borderId="3" xfId="2" applyNumberFormat="1" applyFont="1" applyBorder="1" applyAlignment="1">
      <alignment horizontal="right" vertical="center"/>
    </xf>
    <xf numFmtId="0" fontId="5" fillId="0" borderId="3" xfId="5328" applyFont="1" applyBorder="1" applyAlignment="1">
      <alignment horizontal="right"/>
    </xf>
    <xf numFmtId="0" fontId="5" fillId="0" borderId="3" xfId="14" applyBorder="1" applyAlignment="1">
      <alignment horizontal="right" vertical="top" wrapText="1"/>
    </xf>
    <xf numFmtId="4" fontId="5" fillId="0" borderId="26" xfId="2" applyNumberFormat="1" applyFont="1" applyBorder="1"/>
    <xf numFmtId="4" fontId="5" fillId="0" borderId="26" xfId="39" applyNumberFormat="1" applyFont="1" applyBorder="1" applyAlignment="1" applyProtection="1">
      <alignment horizontal="right"/>
      <protection locked="0"/>
    </xf>
    <xf numFmtId="166" fontId="5" fillId="0" borderId="2" xfId="38" applyNumberFormat="1" applyFont="1" applyBorder="1" applyAlignment="1">
      <alignment horizontal="right"/>
    </xf>
    <xf numFmtId="166" fontId="5" fillId="0" borderId="0" xfId="38" applyNumberFormat="1" applyFont="1" applyBorder="1" applyAlignment="1">
      <alignment horizontal="right"/>
    </xf>
    <xf numFmtId="166" fontId="5" fillId="0" borderId="5" xfId="38" applyNumberFormat="1" applyFont="1" applyBorder="1" applyAlignment="1">
      <alignment horizontal="right"/>
    </xf>
    <xf numFmtId="166" fontId="5" fillId="0" borderId="0" xfId="38" applyNumberFormat="1" applyFont="1" applyAlignment="1">
      <alignment horizontal="right"/>
    </xf>
    <xf numFmtId="166" fontId="4" fillId="0" borderId="1" xfId="38" applyNumberFormat="1" applyFont="1" applyBorder="1" applyAlignment="1">
      <alignment horizontal="right"/>
    </xf>
    <xf numFmtId="166" fontId="5" fillId="0" borderId="3" xfId="121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right" vertical="center"/>
    </xf>
    <xf numFmtId="9" fontId="5" fillId="0" borderId="3" xfId="5" applyFont="1" applyBorder="1" applyAlignment="1">
      <alignment horizontal="right" vertical="center"/>
    </xf>
    <xf numFmtId="7" fontId="5" fillId="0" borderId="3" xfId="2" quotePrefix="1" applyNumberFormat="1" applyFont="1" applyFill="1" applyBorder="1" applyAlignment="1" applyProtection="1">
      <alignment horizontal="right"/>
      <protection locked="0"/>
    </xf>
    <xf numFmtId="165" fontId="0" fillId="2" borderId="3" xfId="2" quotePrefix="1" applyNumberFormat="1" applyFont="1" applyFill="1" applyBorder="1" applyAlignment="1" applyProtection="1">
      <alignment horizontal="right"/>
      <protection locked="0"/>
    </xf>
    <xf numFmtId="166" fontId="0" fillId="0" borderId="0" xfId="0" applyNumberFormat="1" applyAlignment="1">
      <alignment horizontal="right"/>
    </xf>
    <xf numFmtId="0" fontId="5" fillId="0" borderId="0" xfId="7990" applyAlignment="1">
      <alignment horizontal="left"/>
    </xf>
    <xf numFmtId="0" fontId="4" fillId="0" borderId="3" xfId="7990" quotePrefix="1" applyFont="1" applyBorder="1" applyAlignment="1">
      <alignment horizontal="left"/>
    </xf>
    <xf numFmtId="0" fontId="4" fillId="0" borderId="0" xfId="7990" applyFont="1" applyAlignment="1">
      <alignment vertical="top"/>
    </xf>
    <xf numFmtId="0" fontId="5" fillId="0" borderId="0" xfId="7990" applyAlignment="1">
      <alignment vertical="top" wrapText="1"/>
    </xf>
    <xf numFmtId="0" fontId="5" fillId="0" borderId="3" xfId="7990" applyBorder="1" applyAlignment="1">
      <alignment horizontal="center" vertical="center" wrapText="1"/>
    </xf>
    <xf numFmtId="0" fontId="5" fillId="0" borderId="3" xfId="7990" applyBorder="1" applyAlignment="1">
      <alignment horizontal="right" wrapText="1"/>
    </xf>
    <xf numFmtId="7" fontId="5" fillId="0" borderId="3" xfId="13" quotePrefix="1" applyNumberFormat="1" applyFont="1" applyFill="1" applyBorder="1" applyAlignment="1" applyProtection="1">
      <alignment horizontal="right"/>
      <protection locked="0"/>
    </xf>
    <xf numFmtId="174" fontId="5" fillId="0" borderId="3" xfId="13" quotePrefix="1" applyNumberFormat="1" applyFont="1" applyFill="1" applyBorder="1" applyAlignment="1" applyProtection="1">
      <alignment horizontal="right"/>
      <protection locked="0"/>
    </xf>
    <xf numFmtId="0" fontId="5" fillId="0" borderId="3" xfId="7990" applyBorder="1" applyAlignment="1">
      <alignment vertical="top" wrapText="1"/>
    </xf>
    <xf numFmtId="0" fontId="5" fillId="0" borderId="0" xfId="7990" applyAlignment="1">
      <alignment vertical="top"/>
    </xf>
    <xf numFmtId="0" fontId="5" fillId="0" borderId="0" xfId="7990" quotePrefix="1" applyAlignment="1">
      <alignment horizontal="left"/>
    </xf>
    <xf numFmtId="174" fontId="5" fillId="0" borderId="3" xfId="3925" quotePrefix="1" applyNumberFormat="1" applyFont="1" applyFill="1" applyBorder="1" applyAlignment="1" applyProtection="1">
      <alignment horizontal="right"/>
      <protection locked="0"/>
    </xf>
    <xf numFmtId="0" fontId="5" fillId="0" borderId="3" xfId="7990" applyBorder="1" applyAlignment="1">
      <alignment horizontal="center" vertical="center"/>
    </xf>
    <xf numFmtId="4" fontId="5" fillId="0" borderId="3" xfId="7990" applyNumberFormat="1" applyBorder="1" applyAlignment="1">
      <alignment horizontal="right" vertical="center"/>
    </xf>
    <xf numFmtId="174" fontId="5" fillId="0" borderId="3" xfId="7990" applyNumberFormat="1" applyBorder="1" applyAlignment="1">
      <alignment horizontal="right" wrapText="1"/>
    </xf>
    <xf numFmtId="201" fontId="5" fillId="0" borderId="3" xfId="13" quotePrefix="1" applyNumberFormat="1" applyFont="1" applyFill="1" applyBorder="1" applyAlignment="1" applyProtection="1">
      <alignment horizontal="right"/>
      <protection locked="0"/>
    </xf>
    <xf numFmtId="168" fontId="5" fillId="0" borderId="26" xfId="12" applyNumberFormat="1" applyBorder="1" applyAlignment="1">
      <alignment wrapText="1"/>
    </xf>
    <xf numFmtId="0" fontId="5" fillId="0" borderId="0" xfId="14" applyAlignment="1">
      <alignment horizontal="left" wrapText="1"/>
    </xf>
    <xf numFmtId="0" fontId="5" fillId="0" borderId="8" xfId="14" applyBorder="1" applyAlignment="1">
      <alignment horizontal="left" wrapText="1"/>
    </xf>
  </cellXfs>
  <cellStyles count="7991">
    <cellStyle name=".Assumption" xfId="6350" xr:uid="{1907CFF4-6D1C-47CB-A596-3B6D829DBAF9}"/>
    <cellStyle name=".Pickup" xfId="6351" xr:uid="{F1F1C201-8BB2-4624-8143-98093FBCC88D}"/>
    <cellStyle name=".Warning" xfId="6352" xr:uid="{D54BF249-34C8-465D-9E53-C31867200FAA}"/>
    <cellStyle name="??" xfId="6353" xr:uid="{C8014266-E128-4DDB-9AC2-F57B06380FDE}"/>
    <cellStyle name="?? [0.00]_PERSONAL" xfId="6354" xr:uid="{8974E6AA-3116-4184-B01D-2A80506867AD}"/>
    <cellStyle name="???? [0.00]_PERSONAL" xfId="6355" xr:uid="{7CC5BFEB-97C9-4B40-AF66-B04FAD128332}"/>
    <cellStyle name="????_PERSONAL" xfId="6356" xr:uid="{8F7DD380-44CF-43D8-9AAB-81C15E0E5F70}"/>
    <cellStyle name="??_PERSONAL" xfId="6357" xr:uid="{BE1083A3-88B8-40B1-8472-F09F91EC5A18}"/>
    <cellStyle name="_Book2" xfId="6358" xr:uid="{A10A0CD2-03BA-4E04-BF56-8258CF54EAAB}"/>
    <cellStyle name="_Capex inclusion" xfId="6359" xr:uid="{E4A84CE3-6647-4DC6-A138-0D3C99F62CEC}"/>
    <cellStyle name="_Capital Estimate - 29 June 06- Option 5 rev 4f Ingwe (2)" xfId="6360" xr:uid="{12E48141-0ACF-4A38-B688-0CB318D7AF9A}"/>
    <cellStyle name="_Replacement Capital - Mining + IT + Eng + Office 2006-10-31 07-33" xfId="6361" xr:uid="{341935F7-8424-4D61-A4CD-767FB247143C}"/>
    <cellStyle name="_Sheet1" xfId="6362" xr:uid="{004A1FAE-BCBB-4C6D-8F25-33214B19C956}"/>
    <cellStyle name="4" xfId="6363" xr:uid="{1C87952D-C144-4817-AD86-80E1686EBB08}"/>
    <cellStyle name="Accent1 - 20%" xfId="6364" xr:uid="{7040BCB8-368D-4AFA-A553-4C1664CB1A1A}"/>
    <cellStyle name="Accent1 - 40%" xfId="6365" xr:uid="{042A0B6C-9DA4-40FA-919C-E4F1F7EB7DD4}"/>
    <cellStyle name="Accent1 - 60%" xfId="6366" xr:uid="{C821E93E-829D-4F78-A4B2-F269D03F7378}"/>
    <cellStyle name="Accent2 - 20%" xfId="6367" xr:uid="{94FB8F88-F8AB-4961-96C5-E83853B713B2}"/>
    <cellStyle name="Accent2 - 40%" xfId="6368" xr:uid="{FC5FCCA9-EA5E-4D56-ACC8-734DCC8F1DFA}"/>
    <cellStyle name="Accent2 - 60%" xfId="6369" xr:uid="{E3B4F8B3-6A60-42F0-9E69-27904A79615D}"/>
    <cellStyle name="Accent3 - 20%" xfId="6370" xr:uid="{322074A7-D146-4A77-A88B-09A501EF7453}"/>
    <cellStyle name="Accent3 - 40%" xfId="6371" xr:uid="{B00AFC72-C9BD-4CB9-AA26-DD5EBDE706F4}"/>
    <cellStyle name="Accent3 - 60%" xfId="6372" xr:uid="{124E1F3B-737D-442F-AAF2-E6FC174F9EA9}"/>
    <cellStyle name="Accent4 - 20%" xfId="6373" xr:uid="{ED1D855A-DE26-4AB7-8CE9-942874842F9E}"/>
    <cellStyle name="Accent4 - 40%" xfId="6374" xr:uid="{3C750E1C-E3E8-4F41-8C3F-48FEFA19E6D1}"/>
    <cellStyle name="Accent4 - 60%" xfId="6375" xr:uid="{3D5F23CD-22C1-4096-A602-89468DE5EBE1}"/>
    <cellStyle name="Accent5 - 20%" xfId="6376" xr:uid="{5F047B15-A458-476F-98A3-055D7095D65B}"/>
    <cellStyle name="Accent5 - 40%" xfId="6377" xr:uid="{AFF40790-EC89-4754-9985-9F7992B2D918}"/>
    <cellStyle name="Accent5 - 60%" xfId="6378" xr:uid="{F32965BE-A3EF-4DBF-8F27-147261BD37C2}"/>
    <cellStyle name="Accent6 - 20%" xfId="6379" xr:uid="{881F28A7-1771-4064-80F1-2B40C4B9B0E1}"/>
    <cellStyle name="Accent6 - 40%" xfId="6380" xr:uid="{A9EB02EE-CD74-4AA1-82B6-1166B3FDC6D0}"/>
    <cellStyle name="Accent6 - 60%" xfId="6381" xr:uid="{40DE66F7-A497-4578-BC65-28683076A383}"/>
    <cellStyle name="Bad 2" xfId="6382" xr:uid="{C0FF2857-273C-4781-BB2A-3B9B7683E900}"/>
    <cellStyle name="BE Pickup Link" xfId="6383" xr:uid="{9F664F3E-9A32-4AF3-877C-08EAE263A6C1}"/>
    <cellStyle name="Black" xfId="6384" xr:uid="{08974B65-A03D-45A2-84B8-05AAF34BE902}"/>
    <cellStyle name="Blank" xfId="6385" xr:uid="{39E8D61A-1081-4721-9958-9ECD45687733}"/>
    <cellStyle name="Blank 2" xfId="6386" xr:uid="{4E66E0A1-0029-49BA-BAAB-423AE991ACF9}"/>
    <cellStyle name="Blank 3" xfId="6387" xr:uid="{96CB3ADB-5767-4FF5-BDED-D5160DAFB21F}"/>
    <cellStyle name="Blank 4" xfId="6388" xr:uid="{3380557E-9D78-4CAC-8CA8-458E898470C7}"/>
    <cellStyle name="Blue" xfId="6389" xr:uid="{CBBC20DD-5C72-4574-807A-6341F9F7B8DF}"/>
    <cellStyle name="Body_$Numeric" xfId="6390" xr:uid="{11C6ADCB-6DBA-4A7A-AB8C-B29509D5B03A}"/>
    <cellStyle name="Book Link" xfId="6391" xr:uid="{D132F089-CD5B-4759-9B3D-D72588099321}"/>
    <cellStyle name="CenterHeader1" xfId="6392" xr:uid="{ABDC53A4-EE2D-4838-94D9-E3036F185061}"/>
    <cellStyle name="CenterHeader2" xfId="6393" xr:uid="{5239FEAF-FDF9-4CC0-AE63-D3055564E4FF}"/>
    <cellStyle name="Comet" xfId="6394" xr:uid="{41707DA2-3E47-4A97-B1FE-4037F11F226F}"/>
    <cellStyle name="Comet 2" xfId="6395" xr:uid="{CD051EBB-06AF-4288-BE67-9CE3025C062B}"/>
    <cellStyle name="Comet 3" xfId="6396" xr:uid="{58986F95-3270-4E6C-A8B4-4D6550E40B46}"/>
    <cellStyle name="Comet 4" xfId="6397" xr:uid="{C103BD95-1454-4915-8FDA-51B043D3C0FE}"/>
    <cellStyle name="Comma" xfId="1" builtinId="3"/>
    <cellStyle name="Comma [0] 2" xfId="165" xr:uid="{243D3BD4-2076-45A8-90AD-9E99F743881C}"/>
    <cellStyle name="Comma [0] 3" xfId="6399" xr:uid="{C3654BF2-94F9-4E3E-B62C-D08107B21F24}"/>
    <cellStyle name="Comma 0" xfId="6400" xr:uid="{972CA73F-BEA9-4641-A8E5-6CD588048CAA}"/>
    <cellStyle name="Comma 1" xfId="6401" xr:uid="{B6EBD21C-0FCD-4E55-92B5-2C581061D201}"/>
    <cellStyle name="Comma 10" xfId="73" xr:uid="{9A195979-7E02-48B0-9CB6-C0332F23C02E}"/>
    <cellStyle name="Comma 10 2" xfId="150" xr:uid="{4B6D4FDF-36FB-41D5-BEE8-401EA55A8E61}"/>
    <cellStyle name="Comma 10 2 10" xfId="7022" xr:uid="{A075DCC4-4F02-4B95-B7C2-D8FC4E77B202}"/>
    <cellStyle name="Comma 10 2 11" xfId="296" xr:uid="{2DA9A512-47C0-41D0-8BB5-BD772F1CE759}"/>
    <cellStyle name="Comma 10 2 2" xfId="427" xr:uid="{704D6E59-3756-4FF5-9DA1-50AFAE04434B}"/>
    <cellStyle name="Comma 10 2 2 2" xfId="881" xr:uid="{8FC7D76F-1F7F-4424-B587-31FE34E67734}"/>
    <cellStyle name="Comma 10 2 2 2 2" xfId="1898" xr:uid="{8984605B-AABA-4FD2-9C09-69E3A34FE3E0}"/>
    <cellStyle name="Comma 10 2 2 2 2 2" xfId="3926" xr:uid="{E131A817-1E97-4045-8AB8-FDC9318006F7}"/>
    <cellStyle name="Comma 10 2 2 2 2 3" xfId="5956" xr:uid="{59CC8B23-6759-4FA5-9419-55CA74433EFB}"/>
    <cellStyle name="Comma 10 2 2 2 3" xfId="2913" xr:uid="{0A8A21A5-9AC4-4674-A653-E360F0731DAC}"/>
    <cellStyle name="Comma 10 2 2 2 4" xfId="4940" xr:uid="{AB012F13-4FBE-4F34-85EE-EA89869B5A6C}"/>
    <cellStyle name="Comma 10 2 2 2 5" xfId="7589" xr:uid="{BD3E92CB-0711-4E23-8E45-571AA54745EC}"/>
    <cellStyle name="Comma 10 2 2 3" xfId="1452" xr:uid="{EEA5E227-27D8-473A-99F8-582C43C0E952}"/>
    <cellStyle name="Comma 10 2 2 3 2" xfId="3480" xr:uid="{651B1B6E-B205-4B60-B48B-0667140F75DB}"/>
    <cellStyle name="Comma 10 2 2 3 3" xfId="5510" xr:uid="{E61AA19B-FD59-4827-A3E3-5CD9CEE561AF}"/>
    <cellStyle name="Comma 10 2 2 4" xfId="2467" xr:uid="{EE78FF01-7DED-4D6C-960F-6610CE53F3C0}"/>
    <cellStyle name="Comma 10 2 2 5" xfId="4494" xr:uid="{65D4BE0C-C7C7-4470-9325-1A93D04926F3}"/>
    <cellStyle name="Comma 10 2 2 6" xfId="6404" xr:uid="{7621411E-E772-417A-A88D-0EDC2A6F8CE0}"/>
    <cellStyle name="Comma 10 2 2 7" xfId="7144" xr:uid="{232FF59E-B8E4-4A82-8556-A1BFA8D14FDF}"/>
    <cellStyle name="Comma 10 2 3" xfId="440" xr:uid="{905F7DA9-B8D2-4CD6-B31C-BE88E00BE27B}"/>
    <cellStyle name="Comma 10 2 3 2" xfId="894" xr:uid="{F322C28E-94CA-46A9-A5EE-7012AF755AC2}"/>
    <cellStyle name="Comma 10 2 3 2 2" xfId="1911" xr:uid="{DBC7C7F7-16EC-4C50-81EA-805C9E186106}"/>
    <cellStyle name="Comma 10 2 3 2 2 2" xfId="3939" xr:uid="{F8D34B6E-8617-497D-A591-84156E4A97F9}"/>
    <cellStyle name="Comma 10 2 3 2 2 3" xfId="5969" xr:uid="{0F1BF401-E190-4074-B353-A300546F3206}"/>
    <cellStyle name="Comma 10 2 3 2 3" xfId="2926" xr:uid="{596C9643-BD39-493B-A5FA-1A569D7D50A7}"/>
    <cellStyle name="Comma 10 2 3 2 4" xfId="4953" xr:uid="{47D87E00-5F6E-4599-9136-10B7F6D1412E}"/>
    <cellStyle name="Comma 10 2 3 2 5" xfId="7602" xr:uid="{D38721C2-FBE8-4480-BBC7-730829CCCAE0}"/>
    <cellStyle name="Comma 10 2 3 3" xfId="1465" xr:uid="{C921168D-0F95-4752-9677-A83CC802610E}"/>
    <cellStyle name="Comma 10 2 3 3 2" xfId="3493" xr:uid="{D966F866-3798-4E15-8A40-0346DF881E2C}"/>
    <cellStyle name="Comma 10 2 3 3 3" xfId="5523" xr:uid="{1B889246-009E-49F7-B8B1-B71FAC5342EC}"/>
    <cellStyle name="Comma 10 2 3 4" xfId="2480" xr:uid="{0FFEB533-7E83-419A-9C70-5E7DEA413939}"/>
    <cellStyle name="Comma 10 2 3 5" xfId="4507" xr:uid="{7865DA4C-CE95-4336-AD12-125114D0E49B}"/>
    <cellStyle name="Comma 10 2 3 6" xfId="7157" xr:uid="{3413C41A-1822-4AC3-89ED-8DF2CF8FF6DE}"/>
    <cellStyle name="Comma 10 2 4" xfId="762" xr:uid="{49B929FE-780D-447E-B39E-DFC7F5D9DD4C}"/>
    <cellStyle name="Comma 10 2 4 2" xfId="1779" xr:uid="{FDC5BB35-88AB-4843-9C48-E507B222561C}"/>
    <cellStyle name="Comma 10 2 4 2 2" xfId="3807" xr:uid="{59038569-ED78-4C1E-AAC9-84F18F38DE2A}"/>
    <cellStyle name="Comma 10 2 4 2 3" xfId="5837" xr:uid="{B3D585F8-9C83-497D-92B1-750363F11DEB}"/>
    <cellStyle name="Comma 10 2 4 3" xfId="2794" xr:uid="{A42EC1F2-C139-43C8-BD17-60463D78EA79}"/>
    <cellStyle name="Comma 10 2 4 4" xfId="4821" xr:uid="{C61F08B7-55EA-427A-A2FF-F243FF5A8B25}"/>
    <cellStyle name="Comma 10 2 4 5" xfId="7470" xr:uid="{C2707F54-70D0-4317-AF70-EBBF33715117}"/>
    <cellStyle name="Comma 10 2 5" xfId="1205" xr:uid="{A5773E8F-5636-4371-996F-2ACD3E17001F}"/>
    <cellStyle name="Comma 10 2 5 2" xfId="2220" xr:uid="{E39C0B5D-6321-4D49-85C4-147C333B131E}"/>
    <cellStyle name="Comma 10 2 5 2 2" xfId="4248" xr:uid="{2EB22009-8A0C-463E-96D1-BE5B08914263}"/>
    <cellStyle name="Comma 10 2 5 2 3" xfId="6278" xr:uid="{9453A34D-9FDB-474C-BAB6-6ABED046B932}"/>
    <cellStyle name="Comma 10 2 5 3" xfId="3235" xr:uid="{929EEE42-9DD9-430E-8D6E-EC3DB214D559}"/>
    <cellStyle name="Comma 10 2 5 4" xfId="5262" xr:uid="{BE201CC5-17BD-431E-883D-1187147FFB27}"/>
    <cellStyle name="Comma 10 2 5 5" xfId="7911" xr:uid="{7EFE363D-73CE-4115-8221-BD40984C415F}"/>
    <cellStyle name="Comma 10 2 6" xfId="1330" xr:uid="{C4639792-97E8-4803-B79A-4873B15B1AD5}"/>
    <cellStyle name="Comma 10 2 6 2" xfId="3358" xr:uid="{B738B85E-DA2F-4782-B44C-93D494E23F4D}"/>
    <cellStyle name="Comma 10 2 6 3" xfId="5388" xr:uid="{5D5FDB28-367F-4464-B685-719001656E91}"/>
    <cellStyle name="Comma 10 2 7" xfId="2345" xr:uid="{BFDFA15F-8194-4EF9-8627-4E6688D05EB1}"/>
    <cellStyle name="Comma 10 2 8" xfId="4372" xr:uid="{900E6B9D-FB21-4104-A6E6-9044BDE3ACBA}"/>
    <cellStyle name="Comma 10 2 9" xfId="6403" xr:uid="{79BD822A-79D5-47F9-BC90-91F285D4ED14}"/>
    <cellStyle name="Comma 10 3" xfId="148" xr:uid="{69862B98-839E-4653-ADF5-34E6F91593AA}"/>
    <cellStyle name="Comma 10 3 2" xfId="852" xr:uid="{B452ED83-90CF-465D-ABC7-BC90660F560F}"/>
    <cellStyle name="Comma 10 3 2 2" xfId="1869" xr:uid="{15BB4CD4-3A74-4951-9AEF-128E8B1F7049}"/>
    <cellStyle name="Comma 10 3 2 2 2" xfId="3897" xr:uid="{768452F1-04AC-4C51-AFF0-676E276D312C}"/>
    <cellStyle name="Comma 10 3 2 2 3" xfId="5927" xr:uid="{005E2BD9-D2DC-4E89-82EA-9D263E8B973E}"/>
    <cellStyle name="Comma 10 3 2 3" xfId="2884" xr:uid="{67C89626-10D0-4D88-9B4C-98C94FE49500}"/>
    <cellStyle name="Comma 10 3 2 4" xfId="4911" xr:uid="{9F990470-4BEB-4E74-9C2B-6976AC74C183}"/>
    <cellStyle name="Comma 10 3 2 5" xfId="7560" xr:uid="{1D00B0BB-0A91-4B1B-8EEA-6C698A436B41}"/>
    <cellStyle name="Comma 10 3 3" xfId="1415" xr:uid="{83215B81-8806-4201-8530-2F52A6136147}"/>
    <cellStyle name="Comma 10 3 3 2" xfId="3443" xr:uid="{EAF6411F-D434-4E3D-B6B8-C18E9B9F4437}"/>
    <cellStyle name="Comma 10 3 3 3" xfId="5473" xr:uid="{3E8B4B88-9213-41B9-83E6-F0C789BA499F}"/>
    <cellStyle name="Comma 10 3 4" xfId="2430" xr:uid="{A93841FA-D7AA-4175-BDD0-26BEBDC24EAB}"/>
    <cellStyle name="Comma 10 3 5" xfId="4457" xr:uid="{EC91E3D8-8D27-41EB-8253-50429E988CB3}"/>
    <cellStyle name="Comma 10 3 6" xfId="6405" xr:uid="{7C17D71B-D327-4999-A897-B07EA416CA50}"/>
    <cellStyle name="Comma 10 3 7" xfId="7107" xr:uid="{CD093A4B-2DB6-43CA-829A-3828A4A3E72A}"/>
    <cellStyle name="Comma 10 3 8" xfId="390" xr:uid="{CFCA414A-175E-47FB-B242-3450F3827718}"/>
    <cellStyle name="Comma 10 4" xfId="121" xr:uid="{CF0FC193-12EE-443A-82A8-4B477F919D89}"/>
    <cellStyle name="Comma 10 4 2" xfId="6402" xr:uid="{AF6D3CA1-D837-4E34-A089-3A1AAC25B371}"/>
    <cellStyle name="Comma 100" xfId="441" xr:uid="{38ECA6B4-A922-4AA0-8EE5-EA7D33BD3827}"/>
    <cellStyle name="Comma 100 2" xfId="895" xr:uid="{B5CAAEAD-E576-4A03-9ACF-3C3166E7779E}"/>
    <cellStyle name="Comma 100 2 2" xfId="1912" xr:uid="{0E124C1D-F44F-4E20-907D-48545EE4CC3E}"/>
    <cellStyle name="Comma 100 2 2 2" xfId="3940" xr:uid="{0BE94DD6-A1E1-45F4-AB70-CC41B1F4E117}"/>
    <cellStyle name="Comma 100 2 2 3" xfId="5970" xr:uid="{47AE3843-F053-4EC0-85AD-462FD71138B9}"/>
    <cellStyle name="Comma 100 2 3" xfId="2927" xr:uid="{6D76B167-CBD5-4B11-8FAE-FB914C635462}"/>
    <cellStyle name="Comma 100 2 4" xfId="4954" xr:uid="{18A8759C-FAA2-47B3-B82F-6870EF2D4FD4}"/>
    <cellStyle name="Comma 100 2 5" xfId="7603" xr:uid="{950C4C8B-9CAF-468A-A276-CDAE7B8C3071}"/>
    <cellStyle name="Comma 100 3" xfId="1466" xr:uid="{322990B2-3159-4CBC-917E-938CF4BB6581}"/>
    <cellStyle name="Comma 100 3 2" xfId="3494" xr:uid="{22B2C3CD-F09E-48AF-A157-7E48F9F67B90}"/>
    <cellStyle name="Comma 100 3 3" xfId="5524" xr:uid="{D40A5AC9-6829-4418-92AF-173D4939AC23}"/>
    <cellStyle name="Comma 100 4" xfId="2481" xr:uid="{C65A483D-0C1A-46A2-812F-A8B6A9081BE9}"/>
    <cellStyle name="Comma 100 5" xfId="4508" xr:uid="{088A53C4-A48F-4209-A745-2A8809E702A5}"/>
    <cellStyle name="Comma 100 6" xfId="7158" xr:uid="{0338FCB4-E4B8-41C9-A6B1-CF929E254DA3}"/>
    <cellStyle name="Comma 101" xfId="442" xr:uid="{5B4AC7C8-F33E-4C25-8793-C36D187AD8C8}"/>
    <cellStyle name="Comma 101 2" xfId="896" xr:uid="{EAE660B1-AE8E-4BE0-B432-2A61292F998D}"/>
    <cellStyle name="Comma 101 2 2" xfId="1913" xr:uid="{FBC23A75-02ED-4436-9068-60E304D44F0D}"/>
    <cellStyle name="Comma 101 2 2 2" xfId="3941" xr:uid="{6FC4F149-6E00-4A53-8363-DF7EA8A858D7}"/>
    <cellStyle name="Comma 101 2 2 3" xfId="5971" xr:uid="{2DC99C6B-EACC-4BED-A7C3-87DAC562D00C}"/>
    <cellStyle name="Comma 101 2 3" xfId="2928" xr:uid="{814CC291-E7BE-4554-A978-91D807B58540}"/>
    <cellStyle name="Comma 101 2 4" xfId="4955" xr:uid="{54A18627-BF2C-47F7-939A-7C3D9A916802}"/>
    <cellStyle name="Comma 101 2 5" xfId="7604" xr:uid="{3C03E200-099B-4185-936E-BA0C2D402E97}"/>
    <cellStyle name="Comma 101 3" xfId="1467" xr:uid="{7667D2FC-E2A0-420F-9D14-6A57A5AD6471}"/>
    <cellStyle name="Comma 101 3 2" xfId="3495" xr:uid="{5ED889D5-1855-49C3-8360-A2B950B85375}"/>
    <cellStyle name="Comma 101 3 3" xfId="5525" xr:uid="{5BFD232F-D239-4DBF-9045-67447D6D26A3}"/>
    <cellStyle name="Comma 101 4" xfId="2482" xr:uid="{611B2FDA-65EA-443D-8E0A-3E7AA3C21415}"/>
    <cellStyle name="Comma 101 5" xfId="4509" xr:uid="{6EE5607F-6443-4FF2-8673-CA2AF2A66D1D}"/>
    <cellStyle name="Comma 101 6" xfId="7159" xr:uid="{A0FCEEBB-BC4B-4500-96E1-5A49E06078A8}"/>
    <cellStyle name="Comma 102" xfId="443" xr:uid="{2EB2A5A3-3C9C-49C1-A304-68A02F9C9CD9}"/>
    <cellStyle name="Comma 102 2" xfId="897" xr:uid="{4D121D40-D217-4A79-B3DF-F55B0DE2CC47}"/>
    <cellStyle name="Comma 102 2 2" xfId="1914" xr:uid="{CA17D183-300D-4D37-952A-F5A4CBB8A0A4}"/>
    <cellStyle name="Comma 102 2 2 2" xfId="3942" xr:uid="{A4C7A0F6-3B64-45A3-8A20-E7FE3E5A3F50}"/>
    <cellStyle name="Comma 102 2 2 3" xfId="5972" xr:uid="{612DF47F-F3CF-44AB-861E-03BDF2444A3A}"/>
    <cellStyle name="Comma 102 2 3" xfId="2929" xr:uid="{BE7D2805-C5D8-4662-938C-D3754C86C824}"/>
    <cellStyle name="Comma 102 2 4" xfId="4956" xr:uid="{B4E1EEEF-FE7D-4DF7-A3CE-6D718CA935EF}"/>
    <cellStyle name="Comma 102 2 5" xfId="7605" xr:uid="{E7E1974F-7392-4507-8E59-F8F451FE647D}"/>
    <cellStyle name="Comma 102 3" xfId="1468" xr:uid="{87E6C012-B575-4B88-9CCF-4172E4D456D5}"/>
    <cellStyle name="Comma 102 3 2" xfId="3496" xr:uid="{926BA5CE-4AA9-4B6B-98E3-9ADA04451752}"/>
    <cellStyle name="Comma 102 3 3" xfId="5526" xr:uid="{B5DC723E-6434-471E-9A8C-B38AA1DCB585}"/>
    <cellStyle name="Comma 102 4" xfId="2483" xr:uid="{DC113509-56F6-4F6F-8EA3-CCBBF25C1FA7}"/>
    <cellStyle name="Comma 102 5" xfId="4510" xr:uid="{57538FDC-56AE-4B4F-8546-EC4E1AA91723}"/>
    <cellStyle name="Comma 102 6" xfId="7160" xr:uid="{A2A874F8-860B-4A00-90FD-0B5834B59BFC}"/>
    <cellStyle name="Comma 103" xfId="444" xr:uid="{5BDCDAFB-E9F5-4496-9C20-ED82494DC395}"/>
    <cellStyle name="Comma 103 2" xfId="898" xr:uid="{F422AADC-AD53-4B3B-B5C7-445C30F1416A}"/>
    <cellStyle name="Comma 103 2 2" xfId="1915" xr:uid="{C242A593-450F-4C7D-BC11-517F9F31A38F}"/>
    <cellStyle name="Comma 103 2 2 2" xfId="3943" xr:uid="{6D86F769-275C-4856-9975-0C6313ED3F4A}"/>
    <cellStyle name="Comma 103 2 2 3" xfId="5973" xr:uid="{511D277B-D9FA-40DF-B244-33153115C03F}"/>
    <cellStyle name="Comma 103 2 3" xfId="2930" xr:uid="{0C9AA0C3-4915-4366-824F-146797E51F34}"/>
    <cellStyle name="Comma 103 2 4" xfId="4957" xr:uid="{B663F60E-02D1-461C-8159-5C2D70C7A2FA}"/>
    <cellStyle name="Comma 103 2 5" xfId="7606" xr:uid="{A3C17C3C-DBC1-4858-8F13-BD1221D9D1CC}"/>
    <cellStyle name="Comma 103 3" xfId="1469" xr:uid="{357A5CB2-EEFA-48D7-8474-0D04D8D07D4A}"/>
    <cellStyle name="Comma 103 3 2" xfId="3497" xr:uid="{FF49F450-756D-4856-BC86-C2D5D593E29E}"/>
    <cellStyle name="Comma 103 3 3" xfId="5527" xr:uid="{3F5E2537-0139-4F8E-81DB-F32E04A08884}"/>
    <cellStyle name="Comma 103 4" xfId="2484" xr:uid="{A89A1C53-B844-4B87-BE12-93966B787DFF}"/>
    <cellStyle name="Comma 103 5" xfId="4511" xr:uid="{93E4FF08-579E-47F1-937D-80D2B09EC9E3}"/>
    <cellStyle name="Comma 103 6" xfId="7161" xr:uid="{83BFB411-8FE2-4F9A-8FC2-9C8566EB07F4}"/>
    <cellStyle name="Comma 104" xfId="445" xr:uid="{0ED657CF-1C3B-4B61-A5A1-068CB6B60338}"/>
    <cellStyle name="Comma 104 2" xfId="899" xr:uid="{EB875CC9-087F-4702-9477-361B557F6E55}"/>
    <cellStyle name="Comma 104 2 2" xfId="1916" xr:uid="{85E6A3B3-B0F2-4571-9A45-AEDF134C2BD3}"/>
    <cellStyle name="Comma 104 2 2 2" xfId="3944" xr:uid="{178EC8AF-4AA2-49C3-B5CB-D88F2A4CC6DC}"/>
    <cellStyle name="Comma 104 2 2 3" xfId="5974" xr:uid="{EB0FA6E8-48A0-4C1F-9E97-6E01A7F3E0F8}"/>
    <cellStyle name="Comma 104 2 3" xfId="2931" xr:uid="{7B8459F8-8D45-49F9-AB51-B4C4DC59E234}"/>
    <cellStyle name="Comma 104 2 4" xfId="4958" xr:uid="{C47AAEB1-BB05-42CF-B0EB-9BAD76CD8B54}"/>
    <cellStyle name="Comma 104 2 5" xfId="7607" xr:uid="{0C3217F3-B645-41CE-81EF-B62F5162FF73}"/>
    <cellStyle name="Comma 104 3" xfId="1470" xr:uid="{397AAA40-139C-4DD3-B289-DCFB48A18CA9}"/>
    <cellStyle name="Comma 104 3 2" xfId="3498" xr:uid="{C7FFE24A-E563-4ADA-8A5B-917D72B8BDE8}"/>
    <cellStyle name="Comma 104 3 3" xfId="5528" xr:uid="{CF9B30FD-E52C-416A-AEAE-29216D110FC6}"/>
    <cellStyle name="Comma 104 4" xfId="2485" xr:uid="{9BEE92C9-3989-48EB-ADE3-1B219931C5BC}"/>
    <cellStyle name="Comma 104 5" xfId="4512" xr:uid="{DBEF483E-BC08-4BE1-9B8F-E6BD30E2F9AE}"/>
    <cellStyle name="Comma 104 6" xfId="7162" xr:uid="{9A3E4677-CD16-44F7-8293-1DC8159036F8}"/>
    <cellStyle name="Comma 105" xfId="446" xr:uid="{F914086D-AADF-4DC2-A674-9994027425EF}"/>
    <cellStyle name="Comma 105 2" xfId="900" xr:uid="{6E686AEC-66AF-474A-93A0-A6C183792908}"/>
    <cellStyle name="Comma 105 2 2" xfId="1917" xr:uid="{1055CCB5-B766-4C14-9462-6F47E5819484}"/>
    <cellStyle name="Comma 105 2 2 2" xfId="3945" xr:uid="{7FB9B8A6-0704-4A5A-9110-2E81EA9FF523}"/>
    <cellStyle name="Comma 105 2 2 3" xfId="5975" xr:uid="{F811FAE9-9A07-4BB1-A22F-CEA3B8F61350}"/>
    <cellStyle name="Comma 105 2 3" xfId="2932" xr:uid="{D667B706-112D-4C93-998C-A7512290A682}"/>
    <cellStyle name="Comma 105 2 4" xfId="4959" xr:uid="{6E05B5C3-BE99-4758-872D-E3A6BD9D78B5}"/>
    <cellStyle name="Comma 105 2 5" xfId="7608" xr:uid="{E12BA704-7D23-41C2-B33D-9D2DE9502B76}"/>
    <cellStyle name="Comma 105 3" xfId="1471" xr:uid="{753EFFDE-AEF2-44CB-8725-7F0A1B047477}"/>
    <cellStyle name="Comma 105 3 2" xfId="3499" xr:uid="{E4CE25BD-4C7F-43F5-A76B-A28E25F74EBB}"/>
    <cellStyle name="Comma 105 3 3" xfId="5529" xr:uid="{1BA6AD54-2506-4BBE-931C-1DACFD5B4292}"/>
    <cellStyle name="Comma 105 4" xfId="2486" xr:uid="{5D0B223A-2964-47F2-ADF6-F98CFE7AC80A}"/>
    <cellStyle name="Comma 105 5" xfId="4513" xr:uid="{296A93D6-C931-43DE-AEAD-EF1916D4AD47}"/>
    <cellStyle name="Comma 105 6" xfId="7163" xr:uid="{C30AD867-E487-481B-9C7B-5187F3AC13E3}"/>
    <cellStyle name="Comma 106" xfId="447" xr:uid="{51059683-D632-47DF-8F2C-69A6F637A7E8}"/>
    <cellStyle name="Comma 106 2" xfId="901" xr:uid="{79DF48DD-AD19-43BB-A52B-8020400661D5}"/>
    <cellStyle name="Comma 106 2 2" xfId="1918" xr:uid="{E5A7F176-81B5-4CA6-B26E-851ED97E4455}"/>
    <cellStyle name="Comma 106 2 2 2" xfId="3946" xr:uid="{94DF2F35-7E15-426C-9A2D-C12669500827}"/>
    <cellStyle name="Comma 106 2 2 3" xfId="5976" xr:uid="{E896E347-9F46-47BC-92AF-5A69F312ED7C}"/>
    <cellStyle name="Comma 106 2 3" xfId="2933" xr:uid="{7D7970C7-742B-45D9-B347-5E84FA4D27BC}"/>
    <cellStyle name="Comma 106 2 4" xfId="4960" xr:uid="{EF738275-7048-4B1B-9AD4-51EE65561A58}"/>
    <cellStyle name="Comma 106 2 5" xfId="7609" xr:uid="{06F67EF6-2F79-4F82-A404-F10AC78BBFAC}"/>
    <cellStyle name="Comma 106 3" xfId="1472" xr:uid="{4517A9BF-F6E9-43DA-B1EC-6334ECBDFDF7}"/>
    <cellStyle name="Comma 106 3 2" xfId="3500" xr:uid="{A8C859E5-F72F-4D21-BF20-A5DBE0AE3360}"/>
    <cellStyle name="Comma 106 3 3" xfId="5530" xr:uid="{300435C3-EC6C-4117-8849-34AA60AEC17B}"/>
    <cellStyle name="Comma 106 4" xfId="2487" xr:uid="{91D744E4-4E17-4880-8EDA-AC21E63DE183}"/>
    <cellStyle name="Comma 106 5" xfId="4514" xr:uid="{F351DE48-368C-4E2B-8CC8-3B7C6B31170C}"/>
    <cellStyle name="Comma 106 6" xfId="7164" xr:uid="{4FD390F6-80CC-4A5C-A552-E54B41970053}"/>
    <cellStyle name="Comma 107" xfId="448" xr:uid="{C3AE844C-158B-4C52-A01C-64B705316F06}"/>
    <cellStyle name="Comma 107 2" xfId="902" xr:uid="{20831403-D3C0-4BC3-9F8F-ED58AD1B10BA}"/>
    <cellStyle name="Comma 107 2 2" xfId="1919" xr:uid="{B3EF3755-3554-4799-BB1F-E009018EDB40}"/>
    <cellStyle name="Comma 107 2 2 2" xfId="3947" xr:uid="{2A59D482-2144-425F-8990-231387347175}"/>
    <cellStyle name="Comma 107 2 2 3" xfId="5977" xr:uid="{3BA1A5DB-E01E-408B-8DE1-FCA0D53B64ED}"/>
    <cellStyle name="Comma 107 2 3" xfId="2934" xr:uid="{CBAC4D87-89E4-4F81-B406-3C2008A8BD0D}"/>
    <cellStyle name="Comma 107 2 4" xfId="4961" xr:uid="{E7F2F593-72A1-4805-8B59-4B1E89B74429}"/>
    <cellStyle name="Comma 107 2 5" xfId="7610" xr:uid="{AB9F2395-CD12-4984-981A-C462CF865462}"/>
    <cellStyle name="Comma 107 3" xfId="1473" xr:uid="{68FD7C32-09A0-4232-9990-81BCE201E1B4}"/>
    <cellStyle name="Comma 107 3 2" xfId="3501" xr:uid="{BEFA26E8-EB64-4B9F-8261-D183D62F1F62}"/>
    <cellStyle name="Comma 107 3 3" xfId="5531" xr:uid="{71B913BF-7434-46F2-8843-764F08DD4B81}"/>
    <cellStyle name="Comma 107 4" xfId="2488" xr:uid="{9B2ABDC2-EA1E-4C76-8B93-A6018E3D4286}"/>
    <cellStyle name="Comma 107 5" xfId="4515" xr:uid="{C1616ED8-CDFA-42E9-8280-DD159DC8C934}"/>
    <cellStyle name="Comma 107 6" xfId="7165" xr:uid="{F2B65B50-D3CE-4337-8A3E-627E9F9D15DB}"/>
    <cellStyle name="Comma 108" xfId="449" xr:uid="{A9A7DC34-CE57-4C5E-8A7E-DD5A8FF7F820}"/>
    <cellStyle name="Comma 108 2" xfId="903" xr:uid="{65DBC132-4D84-487C-A340-A7792EBFEFAF}"/>
    <cellStyle name="Comma 108 2 2" xfId="1920" xr:uid="{EAE04822-6DA6-43F3-AF01-622B3A830F41}"/>
    <cellStyle name="Comma 108 2 2 2" xfId="3948" xr:uid="{2389426C-AF06-40B3-AAC4-D5188B1A8AE5}"/>
    <cellStyle name="Comma 108 2 2 3" xfId="5978" xr:uid="{04B6CA5C-D2F2-4F0C-82D0-54AF2077EB67}"/>
    <cellStyle name="Comma 108 2 3" xfId="2935" xr:uid="{37F6A55E-EEA2-4E17-94B4-577860747AF7}"/>
    <cellStyle name="Comma 108 2 4" xfId="4962" xr:uid="{60269858-1D19-400C-AC20-4581C4E89EBB}"/>
    <cellStyle name="Comma 108 2 5" xfId="7611" xr:uid="{3285D63A-AB24-4958-8D47-CE64068A777E}"/>
    <cellStyle name="Comma 108 3" xfId="1474" xr:uid="{8CE5A967-5BDE-40FF-98D8-2CA5FB6EFF19}"/>
    <cellStyle name="Comma 108 3 2" xfId="3502" xr:uid="{BFCC0C5B-9E93-41BD-B0E2-E765C8DA4480}"/>
    <cellStyle name="Comma 108 3 3" xfId="5532" xr:uid="{6631AD05-F19F-4982-8B11-4F013F76E06B}"/>
    <cellStyle name="Comma 108 4" xfId="2489" xr:uid="{6F81116D-1904-4564-A64C-A3863474F82A}"/>
    <cellStyle name="Comma 108 5" xfId="4516" xr:uid="{4EDFE0D0-6901-464C-A515-2A1AF2FDF6B5}"/>
    <cellStyle name="Comma 108 6" xfId="7166" xr:uid="{27C354ED-BB06-4DDD-BA19-ECEF41219C85}"/>
    <cellStyle name="Comma 109" xfId="450" xr:uid="{F2A8CC94-BD16-4FF2-8E75-551894554A62}"/>
    <cellStyle name="Comma 109 2" xfId="904" xr:uid="{059D56F1-4C16-4A38-93A4-59106DD60646}"/>
    <cellStyle name="Comma 109 2 2" xfId="1921" xr:uid="{7EECDA31-1846-489A-994D-28339405067E}"/>
    <cellStyle name="Comma 109 2 2 2" xfId="3949" xr:uid="{2BEDA8EF-ADE0-4B56-8E4D-25F4EFC90B95}"/>
    <cellStyle name="Comma 109 2 2 3" xfId="5979" xr:uid="{11FD7CC1-ACBD-4849-A16B-60EDA0233BD7}"/>
    <cellStyle name="Comma 109 2 3" xfId="2936" xr:uid="{D0008074-2919-4517-933C-EFFD3504E444}"/>
    <cellStyle name="Comma 109 2 4" xfId="4963" xr:uid="{8DE84275-E025-4CE7-BA85-DFFA83D36CEE}"/>
    <cellStyle name="Comma 109 2 5" xfId="7612" xr:uid="{D2F05C40-A5DE-49CB-8D00-0AC72B511FDA}"/>
    <cellStyle name="Comma 109 3" xfId="1475" xr:uid="{44B08D68-67AF-4441-A1DE-2F4A190E02C6}"/>
    <cellStyle name="Comma 109 3 2" xfId="3503" xr:uid="{AEBA3180-B0B3-4437-97CE-F1A41362DAAD}"/>
    <cellStyle name="Comma 109 3 3" xfId="5533" xr:uid="{AE8934C6-6EF4-4AD6-BC9B-757CC2E853FC}"/>
    <cellStyle name="Comma 109 4" xfId="2490" xr:uid="{92375273-1439-4B10-8ADA-FE56BAF28B11}"/>
    <cellStyle name="Comma 109 5" xfId="4517" xr:uid="{6674F0C8-44B3-483B-9674-92947D750F87}"/>
    <cellStyle name="Comma 109 6" xfId="7167" xr:uid="{815C7FB9-5E2F-48C4-A88D-16D3081C38F4}"/>
    <cellStyle name="Comma 11" xfId="84" xr:uid="{D14EE3BE-A075-4430-BA0B-48404B2A0511}"/>
    <cellStyle name="Comma 11 2" xfId="131" xr:uid="{F496652C-DA8B-4ECF-8EC8-87B48992EB2F}"/>
    <cellStyle name="Comma 11 2 10" xfId="292" xr:uid="{C81F4F91-281D-4777-81A7-CC6C53F6CB5D}"/>
    <cellStyle name="Comma 11 2 2" xfId="451" xr:uid="{CB1F4D1E-DB04-446E-A38E-0FC8BF1EE077}"/>
    <cellStyle name="Comma 11 2 2 2" xfId="905" xr:uid="{75D16BB9-45D6-4494-B04E-3012744FF728}"/>
    <cellStyle name="Comma 11 2 2 2 2" xfId="1922" xr:uid="{82BA0A7C-28AC-4C4A-9DA9-0903A453DECD}"/>
    <cellStyle name="Comma 11 2 2 2 2 2" xfId="3950" xr:uid="{793935A9-CD5B-4381-9135-416376A315FE}"/>
    <cellStyle name="Comma 11 2 2 2 2 3" xfId="5980" xr:uid="{F1ECCD96-E123-4A7A-94E8-8E5CAF235AB7}"/>
    <cellStyle name="Comma 11 2 2 2 3" xfId="2937" xr:uid="{3FFF80AB-14CE-4679-BBFD-AFBB1918AC1E}"/>
    <cellStyle name="Comma 11 2 2 2 4" xfId="4964" xr:uid="{1629F56F-9623-472A-8815-6BD5FF6F89DE}"/>
    <cellStyle name="Comma 11 2 2 2 5" xfId="7613" xr:uid="{90906D65-DEAB-49C9-A9B7-BCD4078566EE}"/>
    <cellStyle name="Comma 11 2 2 3" xfId="1476" xr:uid="{8E243B8D-3478-426E-A592-5B8A163C4DBE}"/>
    <cellStyle name="Comma 11 2 2 3 2" xfId="3504" xr:uid="{A73FDBA1-9055-4341-8D5F-F17E05968BD8}"/>
    <cellStyle name="Comma 11 2 2 3 3" xfId="5534" xr:uid="{1D5F1B74-594B-4150-995E-19FC0FAC2AD2}"/>
    <cellStyle name="Comma 11 2 2 4" xfId="2491" xr:uid="{25E11D79-FB34-4CAF-A6CB-78ADA02E4D33}"/>
    <cellStyle name="Comma 11 2 2 5" xfId="4518" xr:uid="{22585B73-FA8E-417D-85D3-5E99181742A1}"/>
    <cellStyle name="Comma 11 2 2 6" xfId="6408" xr:uid="{D7F19F5C-84EE-4EAE-B881-5B19BD47ECC1}"/>
    <cellStyle name="Comma 11 2 2 7" xfId="7168" xr:uid="{029A8D6F-D51F-4C75-8D42-A4AB8F968372}"/>
    <cellStyle name="Comma 11 2 3" xfId="758" xr:uid="{81F92AEF-6F22-4BBA-B96B-AC15D30CBC7E}"/>
    <cellStyle name="Comma 11 2 3 2" xfId="1775" xr:uid="{B8723D52-34DE-4911-BD9D-0755B2D979D4}"/>
    <cellStyle name="Comma 11 2 3 2 2" xfId="3803" xr:uid="{86581D03-DA5B-4ACC-9FD8-1630895217C4}"/>
    <cellStyle name="Comma 11 2 3 2 3" xfId="5833" xr:uid="{FA86DF35-95EE-4CDC-8311-7C96AA8A1880}"/>
    <cellStyle name="Comma 11 2 3 3" xfId="2790" xr:uid="{9886A060-E845-4FB9-9B22-901E108302D2}"/>
    <cellStyle name="Comma 11 2 3 4" xfId="4817" xr:uid="{F4545DE6-F38B-4DB8-B83B-FAB816641FD7}"/>
    <cellStyle name="Comma 11 2 3 5" xfId="7466" xr:uid="{15E1C12B-9CA3-4EED-BA2B-3792BC904239}"/>
    <cellStyle name="Comma 11 2 4" xfId="1201" xr:uid="{E5582774-175F-4535-B6F9-29DE2E063118}"/>
    <cellStyle name="Comma 11 2 4 2" xfId="2216" xr:uid="{44B68066-64E6-405C-A847-4F94C8CC9F5D}"/>
    <cellStyle name="Comma 11 2 4 2 2" xfId="4244" xr:uid="{B8210213-E28D-4BE0-A9C9-F88865612F0E}"/>
    <cellStyle name="Comma 11 2 4 2 3" xfId="6274" xr:uid="{B5C4D89E-B0F4-4956-A932-6269A6FEBF36}"/>
    <cellStyle name="Comma 11 2 4 3" xfId="3231" xr:uid="{7F311513-25A0-4D7E-8F05-E29A70C9EA9D}"/>
    <cellStyle name="Comma 11 2 4 4" xfId="5258" xr:uid="{0BBF81F2-5CF0-4977-BE74-707D06B4A8D5}"/>
    <cellStyle name="Comma 11 2 4 5" xfId="7907" xr:uid="{28335578-0E2C-4569-BAEA-A2689E2CAB7C}"/>
    <cellStyle name="Comma 11 2 5" xfId="1326" xr:uid="{1DDB8F45-471A-473E-BEF2-493C103A3DAA}"/>
    <cellStyle name="Comma 11 2 5 2" xfId="3354" xr:uid="{DD7C559E-734A-4713-A135-FA68EE9F61D6}"/>
    <cellStyle name="Comma 11 2 5 3" xfId="5384" xr:uid="{1ECADE02-232E-401B-9283-F373D676D30C}"/>
    <cellStyle name="Comma 11 2 6" xfId="2341" xr:uid="{B305701B-ADFD-4E37-BD88-B2E0374FC2BE}"/>
    <cellStyle name="Comma 11 2 7" xfId="4368" xr:uid="{0F6F2C46-ACE6-41B4-9D14-160BD976C45D}"/>
    <cellStyle name="Comma 11 2 8" xfId="6407" xr:uid="{D8641E62-28DD-4D8A-AFAD-AAA669BD6491}"/>
    <cellStyle name="Comma 11 2 9" xfId="7018" xr:uid="{F27C3F78-7DB0-4D88-8656-1A6F9D33F2D4}"/>
    <cellStyle name="Comma 11 3" xfId="399" xr:uid="{C93C2037-F4C3-45CA-997F-E73A0FCD8E5D}"/>
    <cellStyle name="Comma 11 3 2" xfId="853" xr:uid="{CAF473DF-9C2E-454F-9198-4DC68CE6149E}"/>
    <cellStyle name="Comma 11 3 2 2" xfId="1870" xr:uid="{4AAAAF3A-6316-4C34-9FB3-B6BAE92F74FE}"/>
    <cellStyle name="Comma 11 3 2 2 2" xfId="3898" xr:uid="{9393E699-0B93-4CCA-A5E9-94768EDE9134}"/>
    <cellStyle name="Comma 11 3 2 2 3" xfId="5928" xr:uid="{18093485-6795-4D94-9614-2D6CBA5CD372}"/>
    <cellStyle name="Comma 11 3 2 3" xfId="2885" xr:uid="{D75A8290-7B13-4E0E-BC62-8F49C63BF0A9}"/>
    <cellStyle name="Comma 11 3 2 4" xfId="4912" xr:uid="{55606ABD-716D-43AF-8725-901308413D77}"/>
    <cellStyle name="Comma 11 3 2 5" xfId="7561" xr:uid="{80AD7A7A-CB9C-4A9E-8BAA-7479BC2963AB}"/>
    <cellStyle name="Comma 11 3 3" xfId="1264" xr:uid="{640A81DC-124C-4C44-9559-6508C8439E08}"/>
    <cellStyle name="Comma 11 3 3 2" xfId="2278" xr:uid="{852F4D18-A34E-4FA7-A9B7-DE12CFDD53C9}"/>
    <cellStyle name="Comma 11 3 3 2 2" xfId="4306" xr:uid="{94127FE8-0A7E-45AE-BC3A-89B3A2FDC909}"/>
    <cellStyle name="Comma 11 3 3 2 3" xfId="6336" xr:uid="{6D7F2314-E16C-4160-AFB8-FE8A8C3E5579}"/>
    <cellStyle name="Comma 11 3 3 3" xfId="3293" xr:uid="{7D2BAD8F-64D8-4F47-9F64-5634918B09D6}"/>
    <cellStyle name="Comma 11 3 3 4" xfId="5320" xr:uid="{684B3C21-D6A0-40A8-8A10-0B5C513AC83C}"/>
    <cellStyle name="Comma 11 3 3 5" xfId="7969" xr:uid="{08E1BE7A-0F74-48AB-A85B-145E2705A49C}"/>
    <cellStyle name="Comma 11 3 4" xfId="1424" xr:uid="{B0B10FAE-1157-443F-8F21-8AB320352415}"/>
    <cellStyle name="Comma 11 3 4 2" xfId="3452" xr:uid="{8FBF418E-0E0E-40E6-AEB4-377FD99E40A4}"/>
    <cellStyle name="Comma 11 3 4 3" xfId="5482" xr:uid="{F222B816-00CF-4FB5-A1FA-90CCCB864E99}"/>
    <cellStyle name="Comma 11 3 5" xfId="2439" xr:uid="{12692AF4-E35C-4918-94D5-ABE91D97283D}"/>
    <cellStyle name="Comma 11 3 6" xfId="4466" xr:uid="{750FF6E6-F78E-4EE8-8FF6-1D57F63256FA}"/>
    <cellStyle name="Comma 11 3 7" xfId="6409" xr:uid="{253D19E3-F6AE-4B19-829E-CAFA0D057CD4}"/>
    <cellStyle name="Comma 11 3 8" xfId="7116" xr:uid="{54FFF85E-CF3F-48E4-B71A-496443950323}"/>
    <cellStyle name="Comma 11 4" xfId="6410" xr:uid="{77C93A33-417E-4E99-903B-A0AD70939F86}"/>
    <cellStyle name="Comma 11 5" xfId="6406" xr:uid="{EF93D31C-9621-4421-9EC8-3E1259E2A010}"/>
    <cellStyle name="Comma 110" xfId="452" xr:uid="{1EC5160B-CDCC-40AB-8C1B-75CA5F134495}"/>
    <cellStyle name="Comma 110 2" xfId="906" xr:uid="{59D68405-E766-4AAC-9E01-7F0EDCB31830}"/>
    <cellStyle name="Comma 110 2 2" xfId="1923" xr:uid="{70CE4B44-F246-403E-BC48-59B5213DADD8}"/>
    <cellStyle name="Comma 110 2 2 2" xfId="3951" xr:uid="{1142F8AA-5027-4BA8-8B29-B8E26D45248B}"/>
    <cellStyle name="Comma 110 2 2 3" xfId="5981" xr:uid="{9A551B2F-1098-446C-A43B-2C8DE2C96A9C}"/>
    <cellStyle name="Comma 110 2 3" xfId="2938" xr:uid="{1494B1A6-1B02-46B8-93DE-76AB27799F88}"/>
    <cellStyle name="Comma 110 2 4" xfId="4965" xr:uid="{DB49563F-14AE-461D-B790-30365940D6E6}"/>
    <cellStyle name="Comma 110 2 5" xfId="7614" xr:uid="{92778937-CA7B-4CF6-BDC4-4AA10B0F6B4A}"/>
    <cellStyle name="Comma 110 3" xfId="1477" xr:uid="{E2E8C6CD-B1FD-41FE-93BC-FB97C34B1020}"/>
    <cellStyle name="Comma 110 3 2" xfId="3505" xr:uid="{0B6D44E3-1A36-43AF-B51D-A5C786E4AECF}"/>
    <cellStyle name="Comma 110 3 3" xfId="5535" xr:uid="{3681B7EA-F0D9-443F-8DEA-1CBA7124AE33}"/>
    <cellStyle name="Comma 110 4" xfId="2492" xr:uid="{B20E7384-3942-4E78-95C5-F22E0B94700C}"/>
    <cellStyle name="Comma 110 5" xfId="4519" xr:uid="{A1AD930F-1DA3-41C1-BFD4-E43AB12CDEA1}"/>
    <cellStyle name="Comma 110 6" xfId="7169" xr:uid="{2F140515-F093-40CC-BD12-D7C4F2998FE2}"/>
    <cellStyle name="Comma 111" xfId="453" xr:uid="{597A879B-629F-40BB-A92F-1070FBBA5ECB}"/>
    <cellStyle name="Comma 111 2" xfId="907" xr:uid="{544690F8-DE68-4747-9743-926423841982}"/>
    <cellStyle name="Comma 111 2 2" xfId="1924" xr:uid="{87625DF5-81BF-4DFA-BE36-B8E8808691C9}"/>
    <cellStyle name="Comma 111 2 2 2" xfId="3952" xr:uid="{DCFF14C6-011D-4EC3-899F-35B7787766BA}"/>
    <cellStyle name="Comma 111 2 2 3" xfId="5982" xr:uid="{7B6CBD94-F8B5-4E0E-8312-B3337B9036A8}"/>
    <cellStyle name="Comma 111 2 3" xfId="2939" xr:uid="{3B76E449-F9D5-42A2-A453-59D85195C435}"/>
    <cellStyle name="Comma 111 2 4" xfId="4966" xr:uid="{A09F846B-C68D-415B-B5B6-A623BD3BC0D8}"/>
    <cellStyle name="Comma 111 2 5" xfId="7615" xr:uid="{62E28EE7-1D36-46D4-87B2-2199DD98ED96}"/>
    <cellStyle name="Comma 111 3" xfId="1478" xr:uid="{B6E1F877-6329-49FD-881B-BB1D99607E6C}"/>
    <cellStyle name="Comma 111 3 2" xfId="3506" xr:uid="{B9C60BA3-C3AC-4062-8288-D2A049371CE0}"/>
    <cellStyle name="Comma 111 3 3" xfId="5536" xr:uid="{D04F8E95-FB77-4F91-8328-EA77680B0323}"/>
    <cellStyle name="Comma 111 4" xfId="2493" xr:uid="{98D1F666-F310-4D89-9552-8939710AACEC}"/>
    <cellStyle name="Comma 111 5" xfId="4520" xr:uid="{230F9875-CDC1-481C-A136-159EB173B1F6}"/>
    <cellStyle name="Comma 111 6" xfId="7170" xr:uid="{546B95E7-4E1B-4F53-9F43-C05CAF216E90}"/>
    <cellStyle name="Comma 112" xfId="454" xr:uid="{C6052C95-894A-4324-B0FF-44557D4976D6}"/>
    <cellStyle name="Comma 112 2" xfId="908" xr:uid="{850E833C-467F-4213-8A95-913F326F1AA3}"/>
    <cellStyle name="Comma 112 2 2" xfId="1925" xr:uid="{56BB8733-C183-40E4-B452-E37C1439A641}"/>
    <cellStyle name="Comma 112 2 2 2" xfId="3953" xr:uid="{26B3E100-7B3B-43CA-8637-D93FE1A95225}"/>
    <cellStyle name="Comma 112 2 2 3" xfId="5983" xr:uid="{4122DF8F-E207-4DE3-9E5A-10FE1A34D53D}"/>
    <cellStyle name="Comma 112 2 3" xfId="2940" xr:uid="{44B6AD52-63BD-428A-BBCF-19975967B23F}"/>
    <cellStyle name="Comma 112 2 4" xfId="4967" xr:uid="{CBF990B9-EA78-4137-9919-81392EEE8631}"/>
    <cellStyle name="Comma 112 2 5" xfId="7616" xr:uid="{A259B2F6-3F2A-44FF-8540-C800492EF207}"/>
    <cellStyle name="Comma 112 3" xfId="1479" xr:uid="{80DF5A86-360C-4853-B396-CCE52AA41E33}"/>
    <cellStyle name="Comma 112 3 2" xfId="3507" xr:uid="{9D3303B1-6A59-4735-BAC2-474757793208}"/>
    <cellStyle name="Comma 112 3 3" xfId="5537" xr:uid="{ED3BBA01-7AEF-4DD0-BBDF-CAA0B6F9F243}"/>
    <cellStyle name="Comma 112 4" xfId="2494" xr:uid="{AC79C941-08B8-4FA9-AF3C-4FFF42371ADD}"/>
    <cellStyle name="Comma 112 5" xfId="4521" xr:uid="{A9587B85-98B3-42CA-8896-9B042BBD6C91}"/>
    <cellStyle name="Comma 112 6" xfId="7171" xr:uid="{D9E0A753-1A3D-4B10-A5CB-5CFAC0740041}"/>
    <cellStyle name="Comma 113" xfId="455" xr:uid="{C3A1210D-9E42-4015-A952-6D4C60CFF7BB}"/>
    <cellStyle name="Comma 113 2" xfId="909" xr:uid="{1986FC71-13D2-4096-A6BB-E52A4C94DFF5}"/>
    <cellStyle name="Comma 113 2 2" xfId="1926" xr:uid="{A6FC4BA2-3756-4B4B-A5DA-D09C1C0260BB}"/>
    <cellStyle name="Comma 113 2 2 2" xfId="3954" xr:uid="{FBDD85A7-E49A-4FDD-BCB4-B644FA106924}"/>
    <cellStyle name="Comma 113 2 2 3" xfId="5984" xr:uid="{10D19D8A-8C8D-4CC7-84B0-E8DB70E98720}"/>
    <cellStyle name="Comma 113 2 3" xfId="2941" xr:uid="{0F774590-9B7A-461B-9A7C-AEED96DA0385}"/>
    <cellStyle name="Comma 113 2 4" xfId="4968" xr:uid="{58D9F279-D965-4E0F-A437-10ABD5E64162}"/>
    <cellStyle name="Comma 113 2 5" xfId="7617" xr:uid="{047FF997-2054-4DCB-8919-29E4FC8D8CC9}"/>
    <cellStyle name="Comma 113 3" xfId="1480" xr:uid="{0FFF3FD4-B644-4405-87B0-04A64015A430}"/>
    <cellStyle name="Comma 113 3 2" xfId="3508" xr:uid="{DFEB90E7-F50B-4BCF-803A-7102B82E21CB}"/>
    <cellStyle name="Comma 113 3 3" xfId="5538" xr:uid="{1B07E324-E6FA-4CCC-B1B5-75DF973688CF}"/>
    <cellStyle name="Comma 113 4" xfId="2495" xr:uid="{5812DB1C-4B95-41C5-984C-5562D6962ABE}"/>
    <cellStyle name="Comma 113 5" xfId="4522" xr:uid="{7B7902EF-EB30-4377-8EE8-72963DC1777D}"/>
    <cellStyle name="Comma 113 6" xfId="7172" xr:uid="{0DA88A4F-DEB2-4484-A940-91F837DF1BE2}"/>
    <cellStyle name="Comma 114" xfId="456" xr:uid="{850CB17B-37E7-4B5C-91B0-9A161BC6A8F4}"/>
    <cellStyle name="Comma 114 2" xfId="910" xr:uid="{1C2B9B8E-4B91-4CA4-92CF-5BA9140990A3}"/>
    <cellStyle name="Comma 114 2 2" xfId="1927" xr:uid="{BD76BD4D-27FC-4BFE-8B89-DD2706B4A81B}"/>
    <cellStyle name="Comma 114 2 2 2" xfId="3955" xr:uid="{071E77BC-C897-4740-B048-43619A793328}"/>
    <cellStyle name="Comma 114 2 2 3" xfId="5985" xr:uid="{EC9B7431-98DC-48D2-8826-1F5FA06B91FD}"/>
    <cellStyle name="Comma 114 2 3" xfId="2942" xr:uid="{CA6D641D-02C5-49CA-8E8B-EC4374CCDEC2}"/>
    <cellStyle name="Comma 114 2 4" xfId="4969" xr:uid="{68B0FE00-7FB9-4064-A50F-282DE072BF2C}"/>
    <cellStyle name="Comma 114 2 5" xfId="7618" xr:uid="{85EED050-2F54-46BF-A1A5-A21956E458CF}"/>
    <cellStyle name="Comma 114 3" xfId="1481" xr:uid="{78B4F123-046D-45FD-A1B9-9C650CC77EBF}"/>
    <cellStyle name="Comma 114 3 2" xfId="3509" xr:uid="{9B060B9D-CC38-446B-9C4B-6E5E9800582A}"/>
    <cellStyle name="Comma 114 3 3" xfId="5539" xr:uid="{5C76E6C1-6C64-48AF-A4C1-39E73ECD4DDE}"/>
    <cellStyle name="Comma 114 4" xfId="2496" xr:uid="{360991D9-D9A9-47DA-B5B9-ACAB94A3BE38}"/>
    <cellStyle name="Comma 114 5" xfId="4523" xr:uid="{9E52AAC7-91AA-4D58-9EA4-F39AD8E726FF}"/>
    <cellStyle name="Comma 114 6" xfId="7173" xr:uid="{DBAFE959-F76F-4F50-A886-89B9CDD2C077}"/>
    <cellStyle name="Comma 115" xfId="457" xr:uid="{D4BF1BD6-3F15-413A-B47C-66DB446B7F65}"/>
    <cellStyle name="Comma 115 2" xfId="911" xr:uid="{CE0ED722-C3BA-4C6B-B8A0-CF6614CC1B39}"/>
    <cellStyle name="Comma 115 2 2" xfId="1928" xr:uid="{F4C28382-38F0-4FE5-98DF-AA534C9E2A33}"/>
    <cellStyle name="Comma 115 2 2 2" xfId="3956" xr:uid="{04BDB010-A1F8-43CD-94F0-85BFBC1403A0}"/>
    <cellStyle name="Comma 115 2 2 3" xfId="5986" xr:uid="{F52C8098-A6C7-40B9-BAFC-47A2E9B5D13D}"/>
    <cellStyle name="Comma 115 2 3" xfId="2943" xr:uid="{E576B11F-C8C9-4ABA-A478-22E6D97F19CA}"/>
    <cellStyle name="Comma 115 2 4" xfId="4970" xr:uid="{08D18EAD-B8A3-4802-8DA3-92DA9577D493}"/>
    <cellStyle name="Comma 115 2 5" xfId="7619" xr:uid="{3BFBB03F-F604-4F75-B285-44FE2E0AF437}"/>
    <cellStyle name="Comma 115 3" xfId="1482" xr:uid="{A0F5527B-78DE-4429-9C4E-F387CDCA915B}"/>
    <cellStyle name="Comma 115 3 2" xfId="3510" xr:uid="{BA39E9A4-E17D-4587-A5AA-EB81CE57DA0B}"/>
    <cellStyle name="Comma 115 3 3" xfId="5540" xr:uid="{92A40173-8A7F-41AC-9CD8-3FBF66B3FAA4}"/>
    <cellStyle name="Comma 115 4" xfId="2497" xr:uid="{B9D7E9C8-A854-44EA-9BB0-0E54B1A8BD6F}"/>
    <cellStyle name="Comma 115 5" xfId="4524" xr:uid="{45B578CA-6AFF-49EE-96EC-4571F2D43409}"/>
    <cellStyle name="Comma 115 6" xfId="7174" xr:uid="{B1CF9A67-6E37-4C27-B2B0-09FB2AB3402C}"/>
    <cellStyle name="Comma 116" xfId="458" xr:uid="{D0118228-B228-45C5-A14C-BB3D1ECA52AA}"/>
    <cellStyle name="Comma 116 2" xfId="912" xr:uid="{EFA26687-9474-4756-BA22-0FB78D0D2CD3}"/>
    <cellStyle name="Comma 116 2 2" xfId="1929" xr:uid="{B477D97C-01E3-4688-9666-D0A9DDFDDA0C}"/>
    <cellStyle name="Comma 116 2 2 2" xfId="3957" xr:uid="{2EC4DB34-FEE9-4094-9AC5-32891E516D2D}"/>
    <cellStyle name="Comma 116 2 2 3" xfId="5987" xr:uid="{6C9083AE-075D-409C-ADE4-D9984601861B}"/>
    <cellStyle name="Comma 116 2 3" xfId="2944" xr:uid="{2753941B-DC69-46BA-BA5B-E1F5726E0C9C}"/>
    <cellStyle name="Comma 116 2 4" xfId="4971" xr:uid="{C4261C82-90C9-497D-AD60-860221865F00}"/>
    <cellStyle name="Comma 116 2 5" xfId="7620" xr:uid="{750983F2-FC6E-4EAC-B2F5-27CADE754E5E}"/>
    <cellStyle name="Comma 116 3" xfId="1483" xr:uid="{BEC3965E-0045-4018-8820-44D7DB8C9572}"/>
    <cellStyle name="Comma 116 3 2" xfId="3511" xr:uid="{4EA5E95D-0355-4249-A2F5-9861692CD051}"/>
    <cellStyle name="Comma 116 3 3" xfId="5541" xr:uid="{E0251DFF-7C41-4ACC-996B-9B3B4AEB7D42}"/>
    <cellStyle name="Comma 116 4" xfId="2498" xr:uid="{4DB51EB6-B86F-490C-BCB7-96A67B8888F2}"/>
    <cellStyle name="Comma 116 5" xfId="4525" xr:uid="{336A28C5-EAE9-4141-9C4D-32558D4C581A}"/>
    <cellStyle name="Comma 116 6" xfId="7175" xr:uid="{98E61728-72BC-42B4-A257-40C1C825F137}"/>
    <cellStyle name="Comma 117" xfId="459" xr:uid="{97477726-C373-44F1-8C3D-4C17D6FA6B16}"/>
    <cellStyle name="Comma 117 2" xfId="913" xr:uid="{16A04E4B-D90A-41A8-8E52-8DAD1F6246A8}"/>
    <cellStyle name="Comma 117 2 2" xfId="1930" xr:uid="{5CC900AE-F91C-44EC-B28F-9D28ECB515AF}"/>
    <cellStyle name="Comma 117 2 2 2" xfId="3958" xr:uid="{24973F3A-8882-41D3-A3F9-A8F99C19E37D}"/>
    <cellStyle name="Comma 117 2 2 3" xfId="5988" xr:uid="{13749F00-743E-4073-8F7C-4986571AA29C}"/>
    <cellStyle name="Comma 117 2 3" xfId="2945" xr:uid="{B6275D69-4DE6-41CA-BA93-AD25727BD841}"/>
    <cellStyle name="Comma 117 2 4" xfId="4972" xr:uid="{068B3D29-5839-4BC5-9B7A-278606252B3A}"/>
    <cellStyle name="Comma 117 2 5" xfId="7621" xr:uid="{9002A62F-5848-4AC3-BF6C-A2799E02C211}"/>
    <cellStyle name="Comma 117 3" xfId="1484" xr:uid="{D4BB4898-43E4-4591-8D75-CAF69A8F9279}"/>
    <cellStyle name="Comma 117 3 2" xfId="3512" xr:uid="{6A6CBF38-F25C-43A2-8700-732118408827}"/>
    <cellStyle name="Comma 117 3 3" xfId="5542" xr:uid="{CCC684A9-0F1C-411D-965F-885231EA8E8A}"/>
    <cellStyle name="Comma 117 4" xfId="2499" xr:uid="{78160DAF-B6E8-4AE2-B450-F60AB625157C}"/>
    <cellStyle name="Comma 117 5" xfId="4526" xr:uid="{78B70692-8226-435E-90DE-26C9E360DEBA}"/>
    <cellStyle name="Comma 117 6" xfId="7176" xr:uid="{F16FDBAA-6453-439F-87B3-24879A8B22C3}"/>
    <cellStyle name="Comma 118" xfId="460" xr:uid="{F264E5CB-0FF4-4ACE-8FBF-2DA00CC31830}"/>
    <cellStyle name="Comma 118 2" xfId="914" xr:uid="{DFDECA57-9E2F-4842-A356-63447813FD46}"/>
    <cellStyle name="Comma 118 2 2" xfId="1931" xr:uid="{327FCA64-5733-4519-8453-D42F90F6E884}"/>
    <cellStyle name="Comma 118 2 2 2" xfId="3959" xr:uid="{000F9986-6293-4009-86E3-91ABD99AC477}"/>
    <cellStyle name="Comma 118 2 2 3" xfId="5989" xr:uid="{A6A434B2-679B-4D1D-8DE1-1B877BC3B05C}"/>
    <cellStyle name="Comma 118 2 3" xfId="2946" xr:uid="{642CC7BB-29F6-4A27-8B22-A2CFBDECDA94}"/>
    <cellStyle name="Comma 118 2 4" xfId="4973" xr:uid="{D3A66BCD-71BE-478B-BA03-0C7DFDB0ED78}"/>
    <cellStyle name="Comma 118 2 5" xfId="7622" xr:uid="{4AFED766-916F-42DB-B8E6-3A254831C2D8}"/>
    <cellStyle name="Comma 118 3" xfId="1485" xr:uid="{5BF539A7-CA96-4EEF-98B5-D75286973949}"/>
    <cellStyle name="Comma 118 3 2" xfId="3513" xr:uid="{D2D61910-5729-4DAD-B3E2-07DA3CB8CD48}"/>
    <cellStyle name="Comma 118 3 3" xfId="5543" xr:uid="{8BE53E39-4B74-4831-9898-FA19FE23E9BC}"/>
    <cellStyle name="Comma 118 4" xfId="2500" xr:uid="{4E97DA1F-630C-4A98-8015-2D4556A27015}"/>
    <cellStyle name="Comma 118 5" xfId="4527" xr:uid="{1E1F45A5-34AD-4215-A45A-0BB8C8A2AEBA}"/>
    <cellStyle name="Comma 118 6" xfId="7177" xr:uid="{00BC3FD0-8ECE-4708-B066-0FC6B88F81E0}"/>
    <cellStyle name="Comma 119" xfId="461" xr:uid="{4602F028-96AA-431C-8C6F-5D04D4E55FE7}"/>
    <cellStyle name="Comma 119 2" xfId="915" xr:uid="{737F4D2A-7848-49BB-B789-64AAEF54AB96}"/>
    <cellStyle name="Comma 119 2 2" xfId="1932" xr:uid="{88AA3FA7-3C1F-4070-ABA8-45F2BB70D857}"/>
    <cellStyle name="Comma 119 2 2 2" xfId="3960" xr:uid="{34A47547-E64B-4183-926E-018B74664F6D}"/>
    <cellStyle name="Comma 119 2 2 3" xfId="5990" xr:uid="{79083F85-5773-41EE-8DD6-34863E2E450D}"/>
    <cellStyle name="Comma 119 2 3" xfId="2947" xr:uid="{EEF77207-8813-480F-AE8B-53A3E2C771B8}"/>
    <cellStyle name="Comma 119 2 4" xfId="4974" xr:uid="{F688E0C1-B7CA-4FC2-BAE0-4B79CCB4D824}"/>
    <cellStyle name="Comma 119 2 5" xfId="7623" xr:uid="{38CA5E7F-9947-4899-9910-2C8E26D17761}"/>
    <cellStyle name="Comma 119 3" xfId="1486" xr:uid="{EE91F4C5-2DC6-4183-B027-E4600EF25D62}"/>
    <cellStyle name="Comma 119 3 2" xfId="3514" xr:uid="{981CB966-D572-4CB7-9E1E-AC741356BA27}"/>
    <cellStyle name="Comma 119 3 3" xfId="5544" xr:uid="{1E415E90-BED5-4C48-8252-6C5FAC92C0D2}"/>
    <cellStyle name="Comma 119 4" xfId="2501" xr:uid="{01A2F71B-7C1C-4F79-822A-2D045B714A38}"/>
    <cellStyle name="Comma 119 5" xfId="4528" xr:uid="{BC97EC56-6FF5-4F5E-80D4-BE4BA3EEB2B6}"/>
    <cellStyle name="Comma 119 6" xfId="7178" xr:uid="{C79DEC97-1BB1-4FDC-B86B-D77589E17E71}"/>
    <cellStyle name="Comma 12" xfId="43" xr:uid="{4F82FF1C-E4F0-4F47-BC7B-A9D719C1FABC}"/>
    <cellStyle name="Comma 12 10" xfId="315" xr:uid="{BD2BEEEB-57D2-46E7-BC02-419A157FE495}"/>
    <cellStyle name="Comma 12 2" xfId="140" xr:uid="{C490936B-0F6C-4EE7-A4CE-0F8B4FE6DE82}"/>
    <cellStyle name="Comma 12 2 2" xfId="916" xr:uid="{ED8FE9B7-0A46-4A6B-A1DA-333D4684D19F}"/>
    <cellStyle name="Comma 12 2 2 2" xfId="1933" xr:uid="{0E9B8AA9-66C0-4758-A4C7-EBA934FA95E8}"/>
    <cellStyle name="Comma 12 2 2 2 2" xfId="3961" xr:uid="{91F9B9A6-08A3-4712-A335-30D2D36C9DB8}"/>
    <cellStyle name="Comma 12 2 2 2 3" xfId="5991" xr:uid="{6DEDC86A-9C3A-4030-9109-DEF385E4C4CF}"/>
    <cellStyle name="Comma 12 2 2 3" xfId="2948" xr:uid="{9305F568-4394-47A2-AA32-B4B43F16186F}"/>
    <cellStyle name="Comma 12 2 2 4" xfId="4975" xr:uid="{A6EC75AF-E043-4EF6-86B5-E109F98F5A76}"/>
    <cellStyle name="Comma 12 2 2 5" xfId="7624" xr:uid="{C55FC27A-C914-4810-8093-61F46B868E56}"/>
    <cellStyle name="Comma 12 2 3" xfId="1487" xr:uid="{88B4BD02-4E7B-418B-AA1F-F7BE4E9AB706}"/>
    <cellStyle name="Comma 12 2 3 2" xfId="3515" xr:uid="{C7F3BEA6-F085-4016-B5FF-EE75C6F0CF57}"/>
    <cellStyle name="Comma 12 2 3 3" xfId="5545" xr:uid="{240440E1-5C8E-4589-8C22-1082B66CC2B7}"/>
    <cellStyle name="Comma 12 2 4" xfId="2502" xr:uid="{C6C6BD99-7A57-4692-A080-A8EA02AB00B9}"/>
    <cellStyle name="Comma 12 2 5" xfId="4529" xr:uid="{D5D94E51-7660-4C8A-9733-18CE2747EACE}"/>
    <cellStyle name="Comma 12 2 6" xfId="6412" xr:uid="{124E1A9F-5A2C-4749-83B3-0C8C550C5D68}"/>
    <cellStyle name="Comma 12 2 7" xfId="7179" xr:uid="{45A663D0-2ADF-4536-B97B-6A8A578EF5E3}"/>
    <cellStyle name="Comma 12 2 8" xfId="462" xr:uid="{6F0ED723-C3DB-4275-9D3F-9EDEC413B935}"/>
    <cellStyle name="Comma 12 3" xfId="781" xr:uid="{345510D0-6BC1-408F-ACD6-80891728F1AA}"/>
    <cellStyle name="Comma 12 3 2" xfId="1798" xr:uid="{4A033942-EDFD-4764-8181-6BF4D37203A5}"/>
    <cellStyle name="Comma 12 3 2 2" xfId="3826" xr:uid="{E46FE456-D819-47D8-A140-1B62636F92F8}"/>
    <cellStyle name="Comma 12 3 2 3" xfId="5856" xr:uid="{29DB3ACB-543C-4B7B-9F14-E46C9393728E}"/>
    <cellStyle name="Comma 12 3 3" xfId="2813" xr:uid="{E34CB032-C611-41FE-8BEF-9E8540FE2B6D}"/>
    <cellStyle name="Comma 12 3 4" xfId="4840" xr:uid="{D645BE02-E7AA-4C7A-B21A-331CC7BC0139}"/>
    <cellStyle name="Comma 12 3 5" xfId="6413" xr:uid="{059F7026-574C-4B3A-8412-6C7E96DB71B3}"/>
    <cellStyle name="Comma 12 3 6" xfId="7489" xr:uid="{0E6D71A6-1B62-479A-AA04-9177BB6D5A81}"/>
    <cellStyle name="Comma 12 4" xfId="1224" xr:uid="{2057753D-2B0B-41BC-A112-D6671F9B579B}"/>
    <cellStyle name="Comma 12 4 2" xfId="2239" xr:uid="{A76369FF-0C2D-4465-B5EE-4B6EA93C8752}"/>
    <cellStyle name="Comma 12 4 2 2" xfId="4267" xr:uid="{C3C1BF52-A6D7-4C5D-9F39-876A9A3C5112}"/>
    <cellStyle name="Comma 12 4 2 3" xfId="6297" xr:uid="{FE4FAC2F-8471-42F4-A905-DDF83D13D00F}"/>
    <cellStyle name="Comma 12 4 3" xfId="3254" xr:uid="{46B7C650-1E02-467B-B78B-93C7C7553363}"/>
    <cellStyle name="Comma 12 4 4" xfId="5281" xr:uid="{6E2CAD6C-13D4-4DBA-AA1E-958DFB41A5D7}"/>
    <cellStyle name="Comma 12 4 5" xfId="6414" xr:uid="{A0135A7D-1FE2-4259-BD16-463333858CC1}"/>
    <cellStyle name="Comma 12 4 6" xfId="7930" xr:uid="{2DEC49D1-D613-4253-999B-3A646B65C604}"/>
    <cellStyle name="Comma 12 5" xfId="1349" xr:uid="{03089D8D-4F8A-4EF4-AD79-21286456396E}"/>
    <cellStyle name="Comma 12 5 2" xfId="3377" xr:uid="{43486D96-CD52-4E66-8974-927624B9F277}"/>
    <cellStyle name="Comma 12 5 3" xfId="5407" xr:uid="{32EFEBDE-7697-4308-830F-25E76D7E97C1}"/>
    <cellStyle name="Comma 12 6" xfId="2364" xr:uid="{F76466C5-43B0-490E-8AC0-332E59AF15B7}"/>
    <cellStyle name="Comma 12 7" xfId="4391" xr:uid="{B2C92406-CA03-40A8-8903-55AEBE9C3001}"/>
    <cellStyle name="Comma 12 8" xfId="6411" xr:uid="{90438E10-35AA-4FDE-99CF-AB5271FE712A}"/>
    <cellStyle name="Comma 12 9" xfId="7041" xr:uid="{29CC028C-6BBB-4E88-AC36-EC8E6EBF2A12}"/>
    <cellStyle name="Comma 120" xfId="463" xr:uid="{6D60AEED-1A63-45A0-8345-CC803BAE2834}"/>
    <cellStyle name="Comma 120 2" xfId="917" xr:uid="{ED7118F4-7B3E-410E-A6A9-6C924BA92E74}"/>
    <cellStyle name="Comma 120 2 2" xfId="1934" xr:uid="{748C87B6-D2AB-420C-BF4D-55DEF3997ABF}"/>
    <cellStyle name="Comma 120 2 2 2" xfId="3962" xr:uid="{A68CFED0-58AB-4C25-8B29-9D3A98729ADE}"/>
    <cellStyle name="Comma 120 2 2 3" xfId="5992" xr:uid="{E92B5A9D-16CA-45F5-8388-DDD4ED7A82DA}"/>
    <cellStyle name="Comma 120 2 3" xfId="2949" xr:uid="{7B1176C0-FFA4-45DB-A45C-8A03895C129A}"/>
    <cellStyle name="Comma 120 2 4" xfId="4976" xr:uid="{A241F3F3-7C02-4E25-BC17-E8B2591B5ED8}"/>
    <cellStyle name="Comma 120 2 5" xfId="7625" xr:uid="{292F04C2-9998-409A-811B-C836BA5F792A}"/>
    <cellStyle name="Comma 120 3" xfId="1488" xr:uid="{BD4C3061-2982-4B08-B90C-39EC082875EB}"/>
    <cellStyle name="Comma 120 3 2" xfId="3516" xr:uid="{5A874A6A-1133-4CBC-8C23-52842E2AF217}"/>
    <cellStyle name="Comma 120 3 3" xfId="5546" xr:uid="{D8A5A288-DD2C-4581-AA1D-35E15CC56275}"/>
    <cellStyle name="Comma 120 4" xfId="2503" xr:uid="{8ED49E58-83C3-469B-BAE9-80A92AE93779}"/>
    <cellStyle name="Comma 120 5" xfId="4530" xr:uid="{E8BDC54A-F5F9-4403-9FE8-82A80C2ADFE2}"/>
    <cellStyle name="Comma 120 6" xfId="7180" xr:uid="{2C1662DE-7BC6-48FA-875A-85D1ED242910}"/>
    <cellStyle name="Comma 121" xfId="464" xr:uid="{46D253C2-9325-4EED-8F64-FA8EED477F8D}"/>
    <cellStyle name="Comma 121 2" xfId="918" xr:uid="{1B218C25-A2B6-4BAF-8D6A-055A081EDA40}"/>
    <cellStyle name="Comma 121 2 2" xfId="1935" xr:uid="{138475B1-3BB4-40FF-80C4-30B26316D641}"/>
    <cellStyle name="Comma 121 2 2 2" xfId="3963" xr:uid="{000C60CA-7E43-4AAD-8656-F95BB7D9F245}"/>
    <cellStyle name="Comma 121 2 2 3" xfId="5993" xr:uid="{4E51EB5A-0474-4013-9FCB-0EDCB467C9FC}"/>
    <cellStyle name="Comma 121 2 3" xfId="2950" xr:uid="{D578764A-B600-4588-9C54-C29FAB6E0C9C}"/>
    <cellStyle name="Comma 121 2 4" xfId="4977" xr:uid="{0A0314E1-3303-4759-85B5-A439172EFD74}"/>
    <cellStyle name="Comma 121 2 5" xfId="7626" xr:uid="{6CB2B7AB-0784-4209-AC4A-22A206AC9D78}"/>
    <cellStyle name="Comma 121 3" xfId="1489" xr:uid="{C641B621-79FB-4A7F-99E1-5F7CF9073305}"/>
    <cellStyle name="Comma 121 3 2" xfId="3517" xr:uid="{1771A62B-032E-4569-970E-B20AA68E01FE}"/>
    <cellStyle name="Comma 121 3 3" xfId="5547" xr:uid="{5608EBC4-702B-49DD-BA07-4B8677F38F81}"/>
    <cellStyle name="Comma 121 4" xfId="2504" xr:uid="{6EFF05E7-74EE-48F7-AF39-B1D6DD476D1B}"/>
    <cellStyle name="Comma 121 5" xfId="4531" xr:uid="{093B767C-3515-44AA-A40F-1442E89ABA10}"/>
    <cellStyle name="Comma 121 6" xfId="7181" xr:uid="{DBED2C1B-87E1-4CB6-BDEA-5457185869AC}"/>
    <cellStyle name="Comma 122" xfId="465" xr:uid="{6A671F0B-6839-401F-AA8B-441E531D9388}"/>
    <cellStyle name="Comma 122 2" xfId="919" xr:uid="{C2D54277-5496-4D82-9FF2-43E2BEE0E105}"/>
    <cellStyle name="Comma 122 2 2" xfId="1936" xr:uid="{226F0BFD-0409-4E05-9C9C-14D2A1022741}"/>
    <cellStyle name="Comma 122 2 2 2" xfId="3964" xr:uid="{AB6CB9D1-22D7-48BE-BD49-AD13486041A2}"/>
    <cellStyle name="Comma 122 2 2 3" xfId="5994" xr:uid="{D91AE9C5-163E-422D-BBCF-605C839828AC}"/>
    <cellStyle name="Comma 122 2 3" xfId="2951" xr:uid="{D52E6059-A5F2-4E4B-9B26-0787488C6BCC}"/>
    <cellStyle name="Comma 122 2 4" xfId="4978" xr:uid="{90C8B565-5ACB-4FEB-8C86-6808A7E6F945}"/>
    <cellStyle name="Comma 122 2 5" xfId="7627" xr:uid="{79E39E55-8480-492E-A8A0-DE75DF02D0E4}"/>
    <cellStyle name="Comma 122 3" xfId="1490" xr:uid="{F052585E-7CF2-4464-8F82-27ABB5373CCD}"/>
    <cellStyle name="Comma 122 3 2" xfId="3518" xr:uid="{3969E586-2037-4B98-A2A3-40F1BC395121}"/>
    <cellStyle name="Comma 122 3 3" xfId="5548" xr:uid="{EDF43283-3772-4225-BDEB-F5E6BB17F3F0}"/>
    <cellStyle name="Comma 122 4" xfId="2505" xr:uid="{889D5CF5-357B-4540-8274-8F832273D30F}"/>
    <cellStyle name="Comma 122 5" xfId="4532" xr:uid="{F3239A49-D8B1-4648-9240-049B5B78AA10}"/>
    <cellStyle name="Comma 122 6" xfId="7182" xr:uid="{8A8B4639-D333-47FA-8E71-976DD571593C}"/>
    <cellStyle name="Comma 123" xfId="466" xr:uid="{01E51E0F-19AE-482F-A5EB-250842654A74}"/>
    <cellStyle name="Comma 123 2" xfId="920" xr:uid="{A63A0CB2-B9DB-405B-BA5F-F3F3197F3D4F}"/>
    <cellStyle name="Comma 123 2 2" xfId="1937" xr:uid="{32C0B61D-B469-450F-B875-54DB860BDE34}"/>
    <cellStyle name="Comma 123 2 2 2" xfId="3965" xr:uid="{FCF70872-9B7E-477E-9865-A9B94ED7FD7F}"/>
    <cellStyle name="Comma 123 2 2 3" xfId="5995" xr:uid="{70AAEC12-A6C2-4396-BE5F-573910130249}"/>
    <cellStyle name="Comma 123 2 3" xfId="2952" xr:uid="{9D370CB1-1175-4C5F-BD18-BE8E8F8AE688}"/>
    <cellStyle name="Comma 123 2 4" xfId="4979" xr:uid="{7603D20F-A04B-4A9A-9E29-3DA14999EC59}"/>
    <cellStyle name="Comma 123 2 5" xfId="7628" xr:uid="{F4D4F8FF-E5BE-46B9-BB1B-7C076AEA19F0}"/>
    <cellStyle name="Comma 123 3" xfId="1491" xr:uid="{6E042434-7283-439F-A2DD-ABC93577D3CF}"/>
    <cellStyle name="Comma 123 3 2" xfId="3519" xr:uid="{69C7C3ED-A279-455F-B86B-483A20E62EC3}"/>
    <cellStyle name="Comma 123 3 3" xfId="5549" xr:uid="{F3ABCB8D-E433-4BD4-B0BB-A3592C45F5E6}"/>
    <cellStyle name="Comma 123 4" xfId="2506" xr:uid="{5B246EB6-F103-4EE7-888F-740AAE8A8925}"/>
    <cellStyle name="Comma 123 5" xfId="4533" xr:uid="{540BEBF5-40FC-49ED-B7C0-D7BACA401F3A}"/>
    <cellStyle name="Comma 123 6" xfId="7183" xr:uid="{0F285088-1AD4-4DBE-BEA4-8DC1FC28A857}"/>
    <cellStyle name="Comma 124" xfId="467" xr:uid="{832568F1-D961-4FF9-A420-B3F82682E807}"/>
    <cellStyle name="Comma 124 2" xfId="921" xr:uid="{9BB55505-D304-4362-AFB2-3D9CDC1B5FB3}"/>
    <cellStyle name="Comma 124 2 2" xfId="1938" xr:uid="{B2B6BA7C-A0BB-4B77-B085-7FCD75F712F0}"/>
    <cellStyle name="Comma 124 2 2 2" xfId="3966" xr:uid="{1374B885-2FA4-48DD-8ADA-62436AC636D5}"/>
    <cellStyle name="Comma 124 2 2 3" xfId="5996" xr:uid="{38B6EF1E-22D5-4986-9BFE-A456A092572B}"/>
    <cellStyle name="Comma 124 2 3" xfId="2953" xr:uid="{B09003FB-167C-473C-B059-635814B016DE}"/>
    <cellStyle name="Comma 124 2 4" xfId="4980" xr:uid="{65E30A82-0CC4-43A4-A1AE-0A9EBBD28A56}"/>
    <cellStyle name="Comma 124 2 5" xfId="7629" xr:uid="{2E857A85-77E3-4940-B7C2-8620636EA33F}"/>
    <cellStyle name="Comma 124 3" xfId="1492" xr:uid="{A573A67E-698A-4E8A-87AF-DBF99950DFB6}"/>
    <cellStyle name="Comma 124 3 2" xfId="3520" xr:uid="{DDEF1D66-1073-42D2-9BCE-150F55761D2C}"/>
    <cellStyle name="Comma 124 3 3" xfId="5550" xr:uid="{D5BB0234-4BB4-487B-AE4C-02F10F25B31A}"/>
    <cellStyle name="Comma 124 4" xfId="2507" xr:uid="{B624BB2D-7735-4EA2-97A1-E2385CDB7FC9}"/>
    <cellStyle name="Comma 124 5" xfId="4534" xr:uid="{420D6BDB-6064-4BB8-984F-75E41B0F54B5}"/>
    <cellStyle name="Comma 124 6" xfId="7184" xr:uid="{9B23FD9D-CE73-43A4-BCBC-C84FB37D83D9}"/>
    <cellStyle name="Comma 125" xfId="468" xr:uid="{25041FA9-FC67-4BBB-8184-00BED292E5CB}"/>
    <cellStyle name="Comma 125 2" xfId="922" xr:uid="{DD842539-0844-4A58-8B5E-E1A88D9DC861}"/>
    <cellStyle name="Comma 125 2 2" xfId="1939" xr:uid="{9681FC52-27B3-4CAE-8C49-7859ABA783B9}"/>
    <cellStyle name="Comma 125 2 2 2" xfId="3967" xr:uid="{318FD82F-A479-4E56-8A4F-E2854D97CE58}"/>
    <cellStyle name="Comma 125 2 2 3" xfId="5997" xr:uid="{D02D3F48-D448-40CF-B846-524BCF841052}"/>
    <cellStyle name="Comma 125 2 3" xfId="2954" xr:uid="{E7C99775-6C74-4357-AAD7-8F082BBC500A}"/>
    <cellStyle name="Comma 125 2 4" xfId="4981" xr:uid="{4FD6264D-B604-44B1-A30A-26E4FBB5F17E}"/>
    <cellStyle name="Comma 125 2 5" xfId="7630" xr:uid="{7551D890-9C36-4E1B-B1D0-87BDB59E1DEE}"/>
    <cellStyle name="Comma 125 3" xfId="1493" xr:uid="{9D6F7695-F2D4-4C84-88ED-D48F3A55D2CD}"/>
    <cellStyle name="Comma 125 3 2" xfId="3521" xr:uid="{32B7C026-798C-4698-8D27-08FE34D96603}"/>
    <cellStyle name="Comma 125 3 3" xfId="5551" xr:uid="{675B7983-8E20-4BB5-BA58-D94FB3BCEDC6}"/>
    <cellStyle name="Comma 125 4" xfId="2508" xr:uid="{7C18BA21-9A1D-475D-8B80-3CCD535253D4}"/>
    <cellStyle name="Comma 125 5" xfId="4535" xr:uid="{E12FF84B-52FA-4D74-AC81-A6D41E7BEFE7}"/>
    <cellStyle name="Comma 125 6" xfId="7185" xr:uid="{172799E7-8C07-4BD1-BE45-4CD87126F2C0}"/>
    <cellStyle name="Comma 126" xfId="469" xr:uid="{8142707F-ED21-43BB-BF3B-EA1133F37A94}"/>
    <cellStyle name="Comma 126 2" xfId="923" xr:uid="{96B0629A-614D-4C7E-A128-79CB819E782E}"/>
    <cellStyle name="Comma 126 2 2" xfId="1940" xr:uid="{444FEBB0-B079-44DB-A641-638B252141AC}"/>
    <cellStyle name="Comma 126 2 2 2" xfId="3968" xr:uid="{C82F489B-539D-4B15-B274-7577120E5A5E}"/>
    <cellStyle name="Comma 126 2 2 3" xfId="5998" xr:uid="{7AC4850D-4414-47D2-9A53-98D0453581B2}"/>
    <cellStyle name="Comma 126 2 3" xfId="2955" xr:uid="{EA2FE997-BA3E-428D-AE43-72638DCE8CAD}"/>
    <cellStyle name="Comma 126 2 4" xfId="4982" xr:uid="{72560EE8-13C2-4FFD-87A4-B60876A0D7AB}"/>
    <cellStyle name="Comma 126 2 5" xfId="7631" xr:uid="{A4B15A99-F19E-4DFF-8600-BFCFF83FDAD8}"/>
    <cellStyle name="Comma 126 3" xfId="1494" xr:uid="{17BA8B90-16BC-45D0-BBF9-88490E10DAE0}"/>
    <cellStyle name="Comma 126 3 2" xfId="3522" xr:uid="{1A4E7104-B416-45D3-BB62-8F05E15F476F}"/>
    <cellStyle name="Comma 126 3 3" xfId="5552" xr:uid="{8C740CC6-2C86-487A-AC85-EEA4A960EEE2}"/>
    <cellStyle name="Comma 126 4" xfId="2509" xr:uid="{BAEBF15B-C62F-4F3C-A0F4-4158E81B15F4}"/>
    <cellStyle name="Comma 126 5" xfId="4536" xr:uid="{0056475C-F608-4A8F-8ADE-5A9FB9794C8E}"/>
    <cellStyle name="Comma 126 6" xfId="7186" xr:uid="{B9B65341-C726-4CD0-AED8-DAB421CD5E19}"/>
    <cellStyle name="Comma 127" xfId="470" xr:uid="{A0E194B2-13BD-467A-B7EA-76F27A299A3A}"/>
    <cellStyle name="Comma 127 2" xfId="924" xr:uid="{4108DB6E-A173-4BE0-B00F-0E87F307F605}"/>
    <cellStyle name="Comma 127 2 2" xfId="1941" xr:uid="{571E8229-54F4-42D9-AAAA-AF21F28CB605}"/>
    <cellStyle name="Comma 127 2 2 2" xfId="3969" xr:uid="{0AD82AA6-1BC1-41A8-B19F-69231B4660AA}"/>
    <cellStyle name="Comma 127 2 2 3" xfId="5999" xr:uid="{2ACF737E-02D3-452F-9C05-A109D8A2145F}"/>
    <cellStyle name="Comma 127 2 3" xfId="2956" xr:uid="{5A5E620C-E545-4AEC-ACAB-9960ADDABC65}"/>
    <cellStyle name="Comma 127 2 4" xfId="4983" xr:uid="{39327918-DB90-4DC1-A713-6801EDAD406A}"/>
    <cellStyle name="Comma 127 2 5" xfId="7632" xr:uid="{DCC2BD86-BCE7-4F90-B8EA-6227575902AD}"/>
    <cellStyle name="Comma 127 3" xfId="1495" xr:uid="{5FC8A61A-5D61-4AF6-8965-7E9BDA294898}"/>
    <cellStyle name="Comma 127 3 2" xfId="3523" xr:uid="{DEAE4074-3619-4533-B7B6-2638FD7A1A0F}"/>
    <cellStyle name="Comma 127 3 3" xfId="5553" xr:uid="{323E3C04-7BAC-434F-9582-6605DFF6EF20}"/>
    <cellStyle name="Comma 127 4" xfId="2510" xr:uid="{01953D09-9D87-4100-ADD8-5EB3885E50EA}"/>
    <cellStyle name="Comma 127 5" xfId="4537" xr:uid="{465A353D-EDDD-4DFC-8B97-67A4933C6A32}"/>
    <cellStyle name="Comma 127 6" xfId="7187" xr:uid="{D182BD56-8C4B-4039-830C-7432B2951ABA}"/>
    <cellStyle name="Comma 128" xfId="471" xr:uid="{E5540896-D90C-4B12-B271-C078B5BAD5F1}"/>
    <cellStyle name="Comma 128 2" xfId="925" xr:uid="{56D686E8-BF28-424A-B42B-302B058141EC}"/>
    <cellStyle name="Comma 128 2 2" xfId="1942" xr:uid="{CCEF22E5-43E8-4E51-B947-8F35D548AD23}"/>
    <cellStyle name="Comma 128 2 2 2" xfId="3970" xr:uid="{BE189994-4C46-412B-BAE2-13797D24FDFD}"/>
    <cellStyle name="Comma 128 2 2 3" xfId="6000" xr:uid="{48A95861-FF5D-4033-80F7-379EBA3877B9}"/>
    <cellStyle name="Comma 128 2 3" xfId="2957" xr:uid="{72CF77B0-1428-4C8D-A6B0-75CB650B1160}"/>
    <cellStyle name="Comma 128 2 4" xfId="4984" xr:uid="{DBADA7FD-2BE6-499D-B82A-A3F6CB4EA9B5}"/>
    <cellStyle name="Comma 128 2 5" xfId="7633" xr:uid="{26D22E8F-918D-4C4E-9673-1950CCE3853F}"/>
    <cellStyle name="Comma 128 3" xfId="1496" xr:uid="{585760B2-A330-4F54-9FF4-97477FDC90C3}"/>
    <cellStyle name="Comma 128 3 2" xfId="3524" xr:uid="{3F95C4ED-14AB-49B4-BF6F-DCB7AD679627}"/>
    <cellStyle name="Comma 128 3 3" xfId="5554" xr:uid="{0576CBF9-DE9A-427A-880F-6F0887D7EC1A}"/>
    <cellStyle name="Comma 128 4" xfId="2511" xr:uid="{A586DD62-6F1A-4A7F-B323-B215B7D68EF1}"/>
    <cellStyle name="Comma 128 5" xfId="4538" xr:uid="{460E07FD-8D75-45F0-A8FA-48A6C7A24BB4}"/>
    <cellStyle name="Comma 128 6" xfId="7188" xr:uid="{D66CA5FA-841C-4329-A320-5EFFCC566373}"/>
    <cellStyle name="Comma 129" xfId="472" xr:uid="{0CE545BC-3FB5-45E4-B938-B8C8AAEA86AE}"/>
    <cellStyle name="Comma 129 2" xfId="926" xr:uid="{39961BC9-06E9-48C1-97CB-F6E4E36C11F3}"/>
    <cellStyle name="Comma 129 2 2" xfId="1943" xr:uid="{D9B08954-D511-4D8B-82BE-FCB544A4DD12}"/>
    <cellStyle name="Comma 129 2 2 2" xfId="3971" xr:uid="{470D262F-46DD-4F68-A064-A6B80FE320DD}"/>
    <cellStyle name="Comma 129 2 2 3" xfId="6001" xr:uid="{D51ED63A-A586-4E0B-B1FB-2C099984F932}"/>
    <cellStyle name="Comma 129 2 3" xfId="2958" xr:uid="{18848D37-90E1-4BDF-98FC-F656EDFACCF1}"/>
    <cellStyle name="Comma 129 2 4" xfId="4985" xr:uid="{E4FF1BF2-03D6-48ED-8310-AFF11EE6428D}"/>
    <cellStyle name="Comma 129 2 5" xfId="7634" xr:uid="{EFAC5C2D-1497-422D-8E7B-9ED1785E0CF3}"/>
    <cellStyle name="Comma 129 3" xfId="1497" xr:uid="{CA033DE8-1B33-4B74-B7C5-7C6654713756}"/>
    <cellStyle name="Comma 129 3 2" xfId="3525" xr:uid="{EDA20CD7-1605-4E29-833A-B117F1C1C622}"/>
    <cellStyle name="Comma 129 3 3" xfId="5555" xr:uid="{6C637478-CD45-4B5C-8034-EE6361C2DDD9}"/>
    <cellStyle name="Comma 129 4" xfId="2512" xr:uid="{88C40FC7-5F60-4D61-B80A-F408AD8057B8}"/>
    <cellStyle name="Comma 129 5" xfId="4539" xr:uid="{CE777199-9269-41C4-AFE9-9E21E2DD535D}"/>
    <cellStyle name="Comma 129 6" xfId="7189" xr:uid="{AF125D35-8C70-491E-8BEF-91F5DDA91084}"/>
    <cellStyle name="Comma 13" xfId="153" xr:uid="{A3695945-525C-4E41-8D0F-040F76B40306}"/>
    <cellStyle name="Comma 13 10" xfId="306" xr:uid="{792A86F8-C62E-455F-A445-F1C5DAD7F257}"/>
    <cellStyle name="Comma 13 2" xfId="473" xr:uid="{A55C6F6D-3DCD-438D-815C-55880768D283}"/>
    <cellStyle name="Comma 13 2 2" xfId="927" xr:uid="{9B46C0F9-2FA8-454F-A026-5B9AF5A3675D}"/>
    <cellStyle name="Comma 13 2 2 2" xfId="1944" xr:uid="{9CBE3462-F9E9-4D72-B0BE-CE84E957EADD}"/>
    <cellStyle name="Comma 13 2 2 2 2" xfId="3972" xr:uid="{3D44C073-8E87-4171-8EFA-0AD39008F9C5}"/>
    <cellStyle name="Comma 13 2 2 2 3" xfId="6002" xr:uid="{76059906-A1FB-451B-8860-2EBB65E1696F}"/>
    <cellStyle name="Comma 13 2 2 3" xfId="2959" xr:uid="{6AA54CDA-60DC-4D2A-9149-5CC80379CE4B}"/>
    <cellStyle name="Comma 13 2 2 4" xfId="4986" xr:uid="{71A60DC7-D77A-40E6-A4FA-D9CE050FAEC4}"/>
    <cellStyle name="Comma 13 2 2 5" xfId="7635" xr:uid="{497C0A1D-020B-48F6-AA81-EF4279566E61}"/>
    <cellStyle name="Comma 13 2 3" xfId="1498" xr:uid="{B7B173C0-B697-4C47-822E-6FC1BE0B2AB1}"/>
    <cellStyle name="Comma 13 2 3 2" xfId="3526" xr:uid="{E99A4016-2AFD-4490-B077-3018E77013FF}"/>
    <cellStyle name="Comma 13 2 3 3" xfId="5556" xr:uid="{E5A61437-29BC-4AD7-9E91-87E536F2C609}"/>
    <cellStyle name="Comma 13 2 4" xfId="2513" xr:uid="{DE8CE4F2-4DE6-4558-B08A-0C8226FC68AD}"/>
    <cellStyle name="Comma 13 2 5" xfId="4540" xr:uid="{1C686E1B-A65C-4CF1-A6B2-6CA636962F6F}"/>
    <cellStyle name="Comma 13 2 6" xfId="6416" xr:uid="{FB3DC33F-25F8-43AF-8E9C-68FA9555B014}"/>
    <cellStyle name="Comma 13 2 7" xfId="7190" xr:uid="{B052B317-A0D5-4A30-A43F-A41F8B8D8A9C}"/>
    <cellStyle name="Comma 13 3" xfId="772" xr:uid="{19187A00-7B87-4463-B139-E1B49864BD79}"/>
    <cellStyle name="Comma 13 3 2" xfId="1789" xr:uid="{3B140173-9C2B-4939-8C86-F7A0D13CFA96}"/>
    <cellStyle name="Comma 13 3 2 2" xfId="3817" xr:uid="{BF05C75E-888B-4928-8BDF-0177704515EA}"/>
    <cellStyle name="Comma 13 3 2 3" xfId="5847" xr:uid="{4E207E32-C6EA-4999-9F28-FC0479AEFFDE}"/>
    <cellStyle name="Comma 13 3 3" xfId="2804" xr:uid="{6F187EBF-8F2F-4529-84BB-33A7DE00FD8C}"/>
    <cellStyle name="Comma 13 3 4" xfId="4831" xr:uid="{A47AA4AF-E426-488F-8DD1-153B350F5CBF}"/>
    <cellStyle name="Comma 13 3 5" xfId="6417" xr:uid="{B87E16F2-EF32-483F-84C9-8C62CBEC067D}"/>
    <cellStyle name="Comma 13 3 6" xfId="7480" xr:uid="{2321559E-D78A-4D64-AD0D-24AF8C274CA6}"/>
    <cellStyle name="Comma 13 4" xfId="1215" xr:uid="{420457DD-34A6-4AF8-8F99-B6DF10EDA091}"/>
    <cellStyle name="Comma 13 4 2" xfId="2230" xr:uid="{5DB2842E-BBE6-4891-8EFB-B15DB2C3289D}"/>
    <cellStyle name="Comma 13 4 2 2" xfId="4258" xr:uid="{8E777EA4-6431-4BFF-A78F-BA907DD831E1}"/>
    <cellStyle name="Comma 13 4 2 3" xfId="6288" xr:uid="{FE93D065-40BC-4AB4-8A69-F0D4DA4A72A3}"/>
    <cellStyle name="Comma 13 4 3" xfId="3245" xr:uid="{46EDFCE0-4001-4911-AD98-2FC32501021E}"/>
    <cellStyle name="Comma 13 4 4" xfId="5272" xr:uid="{F7DB8C86-5666-402B-98E0-28C2C8875E68}"/>
    <cellStyle name="Comma 13 4 5" xfId="6418" xr:uid="{AA69209E-718C-4B1D-96C6-08969EE7A0FF}"/>
    <cellStyle name="Comma 13 4 6" xfId="7921" xr:uid="{296C99C5-EDB8-4E7E-AC68-7094B3FC1593}"/>
    <cellStyle name="Comma 13 5" xfId="1340" xr:uid="{45982571-1F51-48C6-AED0-B6B8F375EA50}"/>
    <cellStyle name="Comma 13 5 2" xfId="3368" xr:uid="{65E87690-9FD8-41AD-912A-6BB09277F477}"/>
    <cellStyle name="Comma 13 5 3" xfId="5398" xr:uid="{C52D8914-FE7D-49D7-89A9-0B753D173BD6}"/>
    <cellStyle name="Comma 13 6" xfId="2355" xr:uid="{BF1592D4-5406-4B76-8A99-F6F5C1B3F03A}"/>
    <cellStyle name="Comma 13 7" xfId="4382" xr:uid="{F8057EEA-CBFD-4788-82E5-EF9A1F709FA4}"/>
    <cellStyle name="Comma 13 8" xfId="6415" xr:uid="{41781224-5134-4657-A3E7-59BD18B83594}"/>
    <cellStyle name="Comma 13 9" xfId="7032" xr:uid="{489905D5-0516-44E6-995F-C925371ABA9F}"/>
    <cellStyle name="Comma 130" xfId="474" xr:uid="{74767564-8A30-40DB-9B9F-6A71BF60E787}"/>
    <cellStyle name="Comma 130 2" xfId="928" xr:uid="{7EADC664-9BBD-41C5-A006-E51B1EE4C00C}"/>
    <cellStyle name="Comma 130 2 2" xfId="1945" xr:uid="{21FF10D0-5E2A-4DD5-90F8-5A1B8EB551E1}"/>
    <cellStyle name="Comma 130 2 2 2" xfId="3973" xr:uid="{8CF81EFE-17F9-46E9-B911-C812B27A910F}"/>
    <cellStyle name="Comma 130 2 2 3" xfId="6003" xr:uid="{DAA60F87-3029-4CB5-B83E-3F71505B469F}"/>
    <cellStyle name="Comma 130 2 3" xfId="2960" xr:uid="{538B4247-11B8-48AC-8AE2-82F76FF62B60}"/>
    <cellStyle name="Comma 130 2 4" xfId="4987" xr:uid="{DE583D69-9F4A-4426-9567-205D2B040E87}"/>
    <cellStyle name="Comma 130 2 5" xfId="7636" xr:uid="{066E88E3-17E3-47DA-AA37-FFC1C5F2329D}"/>
    <cellStyle name="Comma 130 3" xfId="1499" xr:uid="{598823B0-9493-4D7B-99B9-2D4F2A486B5F}"/>
    <cellStyle name="Comma 130 3 2" xfId="3527" xr:uid="{3E7BEC44-460F-4F8D-9EA7-26A298F8375F}"/>
    <cellStyle name="Comma 130 3 3" xfId="5557" xr:uid="{4DE18F53-635B-4A7D-88E1-BDF5AD0B4E4A}"/>
    <cellStyle name="Comma 130 4" xfId="2514" xr:uid="{B14297FE-BDCD-4BC0-A0D7-DC6C3CAD1C9A}"/>
    <cellStyle name="Comma 130 5" xfId="4541" xr:uid="{C0D55B86-AFE8-4015-8ABD-730EE8B91D1D}"/>
    <cellStyle name="Comma 130 6" xfId="7191" xr:uid="{0B2BAE8B-E03F-4AF9-89C2-CDB90F4AD22B}"/>
    <cellStyle name="Comma 131" xfId="475" xr:uid="{9DEED3F6-A167-437D-A4A6-C6181B0025C0}"/>
    <cellStyle name="Comma 131 2" xfId="929" xr:uid="{97E84300-98E4-48CF-A623-A7020D413FEC}"/>
    <cellStyle name="Comma 131 2 2" xfId="1946" xr:uid="{058731DF-11FA-437F-AE94-12F557424FC9}"/>
    <cellStyle name="Comma 131 2 2 2" xfId="3974" xr:uid="{7D989A7A-CC5B-460B-8730-BC9A7B82292D}"/>
    <cellStyle name="Comma 131 2 2 3" xfId="6004" xr:uid="{ABE93CA4-BC22-429A-AFD4-C4888BC2033D}"/>
    <cellStyle name="Comma 131 2 3" xfId="2961" xr:uid="{5151860D-5D19-4BA2-A6D7-778A0E12B1FE}"/>
    <cellStyle name="Comma 131 2 4" xfId="4988" xr:uid="{418AF882-5106-4945-BC37-EF4375861B43}"/>
    <cellStyle name="Comma 131 2 5" xfId="7637" xr:uid="{60DDF737-356C-4546-A014-6E7EAD4EDAF3}"/>
    <cellStyle name="Comma 131 3" xfId="1500" xr:uid="{D15D04DE-99E8-4EF7-94CE-D83E84629984}"/>
    <cellStyle name="Comma 131 3 2" xfId="3528" xr:uid="{D1315421-28A0-4E27-87CA-45C044C39A31}"/>
    <cellStyle name="Comma 131 3 3" xfId="5558" xr:uid="{94ED63FE-1C54-4ACB-95FB-12E0E496C0E3}"/>
    <cellStyle name="Comma 131 4" xfId="2515" xr:uid="{650E1877-9F61-4ACE-A5B2-99CB1B687AC1}"/>
    <cellStyle name="Comma 131 5" xfId="4542" xr:uid="{8BF5FDD5-C07C-4738-ADE8-AABF1C326CE7}"/>
    <cellStyle name="Comma 131 6" xfId="7192" xr:uid="{0ECB88D3-C12A-4370-A23E-B375D9200498}"/>
    <cellStyle name="Comma 132" xfId="476" xr:uid="{778BB587-B055-4C7A-8AF3-D3D133E11646}"/>
    <cellStyle name="Comma 132 2" xfId="930" xr:uid="{914B7439-2AFB-4B43-878C-0E16DF9E84A1}"/>
    <cellStyle name="Comma 132 2 2" xfId="1947" xr:uid="{B068C752-17E3-4E1C-86B1-E62650ECA48A}"/>
    <cellStyle name="Comma 132 2 2 2" xfId="3975" xr:uid="{EC96A74B-DBEA-44AF-B709-A72DF3C8BC4B}"/>
    <cellStyle name="Comma 132 2 2 3" xfId="6005" xr:uid="{75D3F117-ADF4-41C4-A08A-F70F2B2B2686}"/>
    <cellStyle name="Comma 132 2 3" xfId="2962" xr:uid="{8725103F-E6C1-4987-9EA0-68348382673D}"/>
    <cellStyle name="Comma 132 2 4" xfId="4989" xr:uid="{7597AD95-1529-4022-A7C2-B12715A293B5}"/>
    <cellStyle name="Comma 132 2 5" xfId="7638" xr:uid="{73174DB0-43A9-43F2-B4E6-7EBA6DA09C4C}"/>
    <cellStyle name="Comma 132 3" xfId="1501" xr:uid="{1A872884-C3DF-48DA-838D-13677B444399}"/>
    <cellStyle name="Comma 132 3 2" xfId="3529" xr:uid="{3E2A7588-83B7-4FA0-ADF0-2DDC4C4C2EF4}"/>
    <cellStyle name="Comma 132 3 3" xfId="5559" xr:uid="{45F4A732-71E8-47DE-A619-0E8098B3A39A}"/>
    <cellStyle name="Comma 132 4" xfId="2516" xr:uid="{416274DD-C544-4AE3-BF39-73EE7E22E616}"/>
    <cellStyle name="Comma 132 5" xfId="4543" xr:uid="{1C42F981-4D70-44B3-93A5-ADDD4EF8A336}"/>
    <cellStyle name="Comma 132 6" xfId="7193" xr:uid="{6079AAD5-646F-4A0B-9F66-6172F3636013}"/>
    <cellStyle name="Comma 133" xfId="477" xr:uid="{FB0C4DF6-5727-4D12-A4B1-7B5BABDB70F1}"/>
    <cellStyle name="Comma 133 2" xfId="931" xr:uid="{34419E8A-BB20-4413-B41A-2B326E4E67E8}"/>
    <cellStyle name="Comma 133 2 2" xfId="1948" xr:uid="{919400C8-FCC9-4BD1-97B7-DA71196AA0FA}"/>
    <cellStyle name="Comma 133 2 2 2" xfId="3976" xr:uid="{35D1F079-36C7-4E90-BC02-3D8BD3ED89BB}"/>
    <cellStyle name="Comma 133 2 2 3" xfId="6006" xr:uid="{73721AFA-E59F-4259-9E1C-76462D732994}"/>
    <cellStyle name="Comma 133 2 3" xfId="2963" xr:uid="{4A41F800-A933-408C-849C-AA4408139B7D}"/>
    <cellStyle name="Comma 133 2 4" xfId="4990" xr:uid="{CB4FA789-09C8-47F5-B257-0A471C133BDC}"/>
    <cellStyle name="Comma 133 2 5" xfId="7639" xr:uid="{CA973A5B-EFA6-46AA-B024-4392604FAE9D}"/>
    <cellStyle name="Comma 133 3" xfId="1502" xr:uid="{13D3AC38-70DC-48EA-9926-9F0804068107}"/>
    <cellStyle name="Comma 133 3 2" xfId="3530" xr:uid="{2D0006F9-7792-4944-BFB3-ABF9F4961200}"/>
    <cellStyle name="Comma 133 3 3" xfId="5560" xr:uid="{C45A1AC1-9A13-49A6-A500-63DCA5C679CF}"/>
    <cellStyle name="Comma 133 4" xfId="2517" xr:uid="{2CE05537-AEF6-496D-852A-FB68E268ED35}"/>
    <cellStyle name="Comma 133 5" xfId="4544" xr:uid="{C8271AD7-AEBB-40AF-AB43-947EA98D28D3}"/>
    <cellStyle name="Comma 133 6" xfId="7194" xr:uid="{C8D4B7A9-241F-4605-94CF-1CC229924B09}"/>
    <cellStyle name="Comma 134" xfId="478" xr:uid="{77180C0D-B7A3-46AC-9157-CB86366C623A}"/>
    <cellStyle name="Comma 134 2" xfId="932" xr:uid="{C0CA32CD-6E06-4E36-AA36-F1EC000EE69F}"/>
    <cellStyle name="Comma 134 2 2" xfId="1949" xr:uid="{321AF07B-FF89-49A3-BA7E-C9784EB9B2F6}"/>
    <cellStyle name="Comma 134 2 2 2" xfId="3977" xr:uid="{76E1D299-222B-4392-BED0-48554694CA62}"/>
    <cellStyle name="Comma 134 2 2 3" xfId="6007" xr:uid="{52BE89E3-0ED7-490D-B074-67884840207C}"/>
    <cellStyle name="Comma 134 2 3" xfId="2964" xr:uid="{3C1B3300-1785-41D7-BAA8-00A0AEBA0424}"/>
    <cellStyle name="Comma 134 2 4" xfId="4991" xr:uid="{94E6FBD1-A7FA-45B7-A567-E724617283D9}"/>
    <cellStyle name="Comma 134 2 5" xfId="7640" xr:uid="{5B7EA507-8E7A-4C67-B65F-A8D66318EF3A}"/>
    <cellStyle name="Comma 134 3" xfId="1503" xr:uid="{4B24998C-578B-438C-94CC-D4EA5FF3C141}"/>
    <cellStyle name="Comma 134 3 2" xfId="3531" xr:uid="{77C3E305-792C-4620-A7EF-C49DBD3769EC}"/>
    <cellStyle name="Comma 134 3 3" xfId="5561" xr:uid="{AD2F4B2D-6C12-4F21-9D05-AF1E5E2AFE19}"/>
    <cellStyle name="Comma 134 4" xfId="2518" xr:uid="{BA49ED91-FDB8-4DB9-B3F6-9FF18833473F}"/>
    <cellStyle name="Comma 134 5" xfId="4545" xr:uid="{6D4973C7-881B-457F-939C-9B390F4C1583}"/>
    <cellStyle name="Comma 134 6" xfId="7195" xr:uid="{BE7BC64D-EF4E-4F64-BA0C-9A6DADCAE21D}"/>
    <cellStyle name="Comma 135" xfId="479" xr:uid="{2F698C73-00CA-4BA4-A9DA-7226099684E0}"/>
    <cellStyle name="Comma 135 2" xfId="933" xr:uid="{32A3C7A2-F102-4F09-8771-2964AB9694A8}"/>
    <cellStyle name="Comma 135 2 2" xfId="1950" xr:uid="{1C9B422F-D1E3-430A-8111-8FE3E2EBE660}"/>
    <cellStyle name="Comma 135 2 2 2" xfId="3978" xr:uid="{AFAD8169-C9D5-4757-B8A4-392D7076CF89}"/>
    <cellStyle name="Comma 135 2 2 3" xfId="6008" xr:uid="{2702A9E8-01F9-4A5E-915D-DEF7BEE15ACF}"/>
    <cellStyle name="Comma 135 2 3" xfId="2965" xr:uid="{0ADFB067-32BB-4F7E-8490-9AB07D9AD52B}"/>
    <cellStyle name="Comma 135 2 4" xfId="4992" xr:uid="{192CA44F-5502-4226-8637-396A192B20FE}"/>
    <cellStyle name="Comma 135 2 5" xfId="7641" xr:uid="{0BEC4840-0E56-485B-8A86-A6E1E52E929B}"/>
    <cellStyle name="Comma 135 3" xfId="1504" xr:uid="{6193ED75-BE0B-4682-B9E7-FCF9D0DBAE61}"/>
    <cellStyle name="Comma 135 3 2" xfId="3532" xr:uid="{ACB3579C-8431-4235-8196-7DD88481FC5A}"/>
    <cellStyle name="Comma 135 3 3" xfId="5562" xr:uid="{662DABAD-AE3B-4B84-8C93-2BE500827296}"/>
    <cellStyle name="Comma 135 4" xfId="2519" xr:uid="{42DCDBF3-F4F1-49B6-9E18-9D606C210403}"/>
    <cellStyle name="Comma 135 5" xfId="4546" xr:uid="{2811CD92-E270-410B-AA65-6E4032B34769}"/>
    <cellStyle name="Comma 135 6" xfId="7196" xr:uid="{03C66A7B-0ABB-4188-8A6A-8CFEFE598D2B}"/>
    <cellStyle name="Comma 136" xfId="480" xr:uid="{02E31CFE-19F8-4997-BC95-1FA2687D8075}"/>
    <cellStyle name="Comma 136 2" xfId="934" xr:uid="{4B951DE9-699A-441E-914F-DAA7FAC74EF7}"/>
    <cellStyle name="Comma 136 2 2" xfId="1951" xr:uid="{D60DD6B4-C89C-4C8B-A941-6F619AFB10F7}"/>
    <cellStyle name="Comma 136 2 2 2" xfId="3979" xr:uid="{52F34724-296E-4FFA-A8E3-7634A164E5F6}"/>
    <cellStyle name="Comma 136 2 2 3" xfId="6009" xr:uid="{389751A1-CEAC-4DFF-8815-D6B81A183833}"/>
    <cellStyle name="Comma 136 2 3" xfId="2966" xr:uid="{F42D5354-1B8C-4AB1-876D-D19B9B115BE1}"/>
    <cellStyle name="Comma 136 2 4" xfId="4993" xr:uid="{B1F27DA8-E78F-4D43-B097-D56A0F08BED6}"/>
    <cellStyle name="Comma 136 2 5" xfId="7642" xr:uid="{C8842D55-BE1E-49AA-9429-DA9AEDD87559}"/>
    <cellStyle name="Comma 136 3" xfId="1505" xr:uid="{9599782A-B9C4-45BC-88F3-520F9C03E77C}"/>
    <cellStyle name="Comma 136 3 2" xfId="3533" xr:uid="{C2BF7265-9804-4BF9-9FB7-4D30C00ED5C2}"/>
    <cellStyle name="Comma 136 3 3" xfId="5563" xr:uid="{A0CDA72F-0B0B-48AF-818D-3A076DAE8150}"/>
    <cellStyle name="Comma 136 4" xfId="2520" xr:uid="{56B613EA-B6B0-4926-858A-95B790304153}"/>
    <cellStyle name="Comma 136 5" xfId="4547" xr:uid="{80048556-AA8B-4CEF-84D1-5F9B46671DAD}"/>
    <cellStyle name="Comma 136 6" xfId="7197" xr:uid="{4BEB906A-97FD-47F4-A8BF-7EE79E5E0E8F}"/>
    <cellStyle name="Comma 137" xfId="481" xr:uid="{AF01E227-0899-4D39-B011-6F9593B71111}"/>
    <cellStyle name="Comma 137 2" xfId="935" xr:uid="{5D04447B-FE4A-483F-B997-23FFC3379F0A}"/>
    <cellStyle name="Comma 137 2 2" xfId="1952" xr:uid="{FF163479-0CA4-4937-8386-B1A996072517}"/>
    <cellStyle name="Comma 137 2 2 2" xfId="3980" xr:uid="{8C33FD6F-99E0-41D9-A9A5-071BC4B011DA}"/>
    <cellStyle name="Comma 137 2 2 3" xfId="6010" xr:uid="{4DD1EF82-F9C2-4961-BD38-32A5B7097990}"/>
    <cellStyle name="Comma 137 2 3" xfId="2967" xr:uid="{FE55A960-F5EE-4017-B76A-305B5EF2DF15}"/>
    <cellStyle name="Comma 137 2 4" xfId="4994" xr:uid="{6A0980BC-B69D-4D2B-96A4-E719E4E485CD}"/>
    <cellStyle name="Comma 137 2 5" xfId="7643" xr:uid="{E4D62174-AE79-4608-8031-D2D5373A9B45}"/>
    <cellStyle name="Comma 137 3" xfId="1506" xr:uid="{837307EB-42E4-4801-927C-9F7B978B7454}"/>
    <cellStyle name="Comma 137 3 2" xfId="3534" xr:uid="{B94207D2-BE98-4B3D-8CFF-61B80CA151CC}"/>
    <cellStyle name="Comma 137 3 3" xfId="5564" xr:uid="{639D6D8A-FBC9-4D0C-813F-A608407100F0}"/>
    <cellStyle name="Comma 137 4" xfId="2521" xr:uid="{86D79E49-E3CF-4B09-856F-13E5DF7C25E7}"/>
    <cellStyle name="Comma 137 5" xfId="4548" xr:uid="{310502DA-797D-4268-B85C-29D0AE447A2C}"/>
    <cellStyle name="Comma 137 6" xfId="7198" xr:uid="{8BAFB9AF-CEFA-4AE4-B45A-A0DAD2BAB773}"/>
    <cellStyle name="Comma 138" xfId="482" xr:uid="{3937B253-8F60-44D4-993D-D7B48449E9D0}"/>
    <cellStyle name="Comma 138 2" xfId="936" xr:uid="{17EBE6C6-A691-427D-80F0-6AFAE73ECC70}"/>
    <cellStyle name="Comma 138 2 2" xfId="1953" xr:uid="{7CCA5CCB-BE02-4C5E-BC45-344DCE4C9583}"/>
    <cellStyle name="Comma 138 2 2 2" xfId="3981" xr:uid="{33380990-034C-4E4B-9973-B8D19051A27C}"/>
    <cellStyle name="Comma 138 2 2 3" xfId="6011" xr:uid="{29FA37AF-AD99-4B72-B65A-B14F1BBF2508}"/>
    <cellStyle name="Comma 138 2 3" xfId="2968" xr:uid="{CF77FB12-6CA4-4116-8DD9-111A66D9558B}"/>
    <cellStyle name="Comma 138 2 4" xfId="4995" xr:uid="{7B593ECC-B319-4D10-B2AB-44AAEAC948DD}"/>
    <cellStyle name="Comma 138 2 5" xfId="7644" xr:uid="{9FD497BA-FE14-49FB-B5C4-DFEC2FA374C7}"/>
    <cellStyle name="Comma 138 3" xfId="1507" xr:uid="{274234E9-05A9-4F42-9707-217CE839C319}"/>
    <cellStyle name="Comma 138 3 2" xfId="3535" xr:uid="{60F98D57-881E-48A4-967A-DFE59816BA9C}"/>
    <cellStyle name="Comma 138 3 3" xfId="5565" xr:uid="{C006364A-E1FF-4C87-903D-6FDD7F6241C9}"/>
    <cellStyle name="Comma 138 4" xfId="2522" xr:uid="{BEE84BD6-0D3A-4542-BF3C-1508258F3C82}"/>
    <cellStyle name="Comma 138 5" xfId="4549" xr:uid="{A1BADD26-67DC-4843-BD96-6B00E9C55294}"/>
    <cellStyle name="Comma 138 6" xfId="7199" xr:uid="{94365B50-94AC-4D40-B51C-13AA2FD3A686}"/>
    <cellStyle name="Comma 139" xfId="483" xr:uid="{55E6BE6B-CFD8-496A-B978-196269F64CDE}"/>
    <cellStyle name="Comma 139 2" xfId="937" xr:uid="{47E4C890-8FFE-4C08-B245-CAA36CBB49FD}"/>
    <cellStyle name="Comma 139 2 2" xfId="1954" xr:uid="{8CBA97B0-DA87-46DA-81F6-871F2035F603}"/>
    <cellStyle name="Comma 139 2 2 2" xfId="3982" xr:uid="{9B43DA9F-8907-464C-999D-E20473C58E85}"/>
    <cellStyle name="Comma 139 2 2 3" xfId="6012" xr:uid="{C9EFA68A-7D6E-4A36-951B-8E79DBAA6E6B}"/>
    <cellStyle name="Comma 139 2 3" xfId="2969" xr:uid="{98F6612B-A746-4B37-A665-EEE6D2AA3B00}"/>
    <cellStyle name="Comma 139 2 4" xfId="4996" xr:uid="{1B01DAF2-FE86-4CBA-8A0B-CD20B286C4C2}"/>
    <cellStyle name="Comma 139 2 5" xfId="7645" xr:uid="{39E26D91-A94D-4076-B1BD-1678B947EAC7}"/>
    <cellStyle name="Comma 139 3" xfId="1508" xr:uid="{A2450F3E-6164-4B32-80DF-48A9597C20CF}"/>
    <cellStyle name="Comma 139 3 2" xfId="3536" xr:uid="{C52ED136-FE4C-4E91-8D18-08D5247EEF5C}"/>
    <cellStyle name="Comma 139 3 3" xfId="5566" xr:uid="{D40964EF-C345-4420-9BB2-3F3A39DA5C9C}"/>
    <cellStyle name="Comma 139 4" xfId="2523" xr:uid="{5086F50C-E5D5-4B6E-8A2C-3517FE707744}"/>
    <cellStyle name="Comma 139 5" xfId="4550" xr:uid="{39CDF996-1072-4345-859C-7C59CC19F9C3}"/>
    <cellStyle name="Comma 139 6" xfId="7200" xr:uid="{6049F689-509B-49B8-B630-429417BDA107}"/>
    <cellStyle name="Comma 14" xfId="93" xr:uid="{CE162A73-EBDC-4E29-9BF5-2065A5E63FA9}"/>
    <cellStyle name="Comma 14 10" xfId="321" xr:uid="{D6473156-5D40-4710-8DC2-DB2DE53CE32C}"/>
    <cellStyle name="Comma 14 2" xfId="484" xr:uid="{AAB60D5C-B3D4-4B13-81F5-00A731ED1A60}"/>
    <cellStyle name="Comma 14 2 2" xfId="938" xr:uid="{ABC1806F-578B-45A7-9640-AD939E5F7CA8}"/>
    <cellStyle name="Comma 14 2 2 2" xfId="1955" xr:uid="{65ED7DBF-EE55-4323-959B-E23666F2AC5C}"/>
    <cellStyle name="Comma 14 2 2 2 2" xfId="3983" xr:uid="{003F7A10-70D4-4014-8CD6-1DEE33C1DBDA}"/>
    <cellStyle name="Comma 14 2 2 2 3" xfId="6013" xr:uid="{BE1CED40-04EA-4926-8B49-3C8C0C50DF0A}"/>
    <cellStyle name="Comma 14 2 2 3" xfId="2970" xr:uid="{44C8113D-8858-4D1A-894D-E215F6F924BB}"/>
    <cellStyle name="Comma 14 2 2 4" xfId="4997" xr:uid="{44197D42-8A42-4A26-AE89-E133073B7642}"/>
    <cellStyle name="Comma 14 2 2 5" xfId="7646" xr:uid="{77AEEA9F-FE7B-45D3-B817-24067107166A}"/>
    <cellStyle name="Comma 14 2 3" xfId="1509" xr:uid="{C0A25150-7D85-4CD2-A7BF-2D87753B7273}"/>
    <cellStyle name="Comma 14 2 3 2" xfId="3537" xr:uid="{45EC98D7-9A50-4C40-ABB1-2CDFDBD6307F}"/>
    <cellStyle name="Comma 14 2 3 3" xfId="5567" xr:uid="{7C8D38B0-CCEC-4357-AEAB-FAB215E5A6F2}"/>
    <cellStyle name="Comma 14 2 4" xfId="2524" xr:uid="{D5DC51FC-37DB-46CD-A4A3-3002B925DFA2}"/>
    <cellStyle name="Comma 14 2 5" xfId="4551" xr:uid="{498F9588-E863-43CD-BA15-E8D3976B5BFD}"/>
    <cellStyle name="Comma 14 2 6" xfId="6420" xr:uid="{3E3D7EED-82C8-4319-BAD2-6C8CBDC6058F}"/>
    <cellStyle name="Comma 14 2 7" xfId="7201" xr:uid="{96F43D22-AC14-4D44-8364-2E1386FC01AD}"/>
    <cellStyle name="Comma 14 3" xfId="787" xr:uid="{BA99E76C-0FC6-4F0D-B20B-AE22FCC8764E}"/>
    <cellStyle name="Comma 14 3 2" xfId="1804" xr:uid="{C2FFF14E-2C13-49CA-98FD-1AED2EAFA8B1}"/>
    <cellStyle name="Comma 14 3 2 2" xfId="3832" xr:uid="{310514ED-4CC4-4FE0-B86C-2CDBD03F35BB}"/>
    <cellStyle name="Comma 14 3 2 3" xfId="5862" xr:uid="{3A3D864B-5256-4517-8B4B-3F5006932FA4}"/>
    <cellStyle name="Comma 14 3 3" xfId="2819" xr:uid="{D614221A-765A-403E-A23C-46E8E42C6F86}"/>
    <cellStyle name="Comma 14 3 4" xfId="4846" xr:uid="{AC4793F6-C5F1-419D-B0DF-448F1565E9A4}"/>
    <cellStyle name="Comma 14 3 5" xfId="6421" xr:uid="{073FDAD8-B80E-4602-9266-DAF016859DA6}"/>
    <cellStyle name="Comma 14 3 6" xfId="7495" xr:uid="{B47C7581-A8A0-48B5-9C20-3D2310B51420}"/>
    <cellStyle name="Comma 14 4" xfId="1230" xr:uid="{717D5B43-2093-4326-ABBE-5D68C913C00A}"/>
    <cellStyle name="Comma 14 4 2" xfId="2245" xr:uid="{DE11654A-F630-452D-A51E-6C0D07C60708}"/>
    <cellStyle name="Comma 14 4 2 2" xfId="4273" xr:uid="{BA1C70B3-E72A-40A7-B553-CEE3BC6DEDF5}"/>
    <cellStyle name="Comma 14 4 2 3" xfId="6303" xr:uid="{D3520858-75CE-42EC-9A70-1E58377EEB51}"/>
    <cellStyle name="Comma 14 4 3" xfId="3260" xr:uid="{8A091AC9-420F-4251-B821-9997382225E4}"/>
    <cellStyle name="Comma 14 4 4" xfId="5287" xr:uid="{CFE1DC79-9292-4322-9C0F-C2D834A493E3}"/>
    <cellStyle name="Comma 14 4 5" xfId="6422" xr:uid="{A102E5F7-EFB7-4A29-941E-53925D9E4692}"/>
    <cellStyle name="Comma 14 4 6" xfId="7936" xr:uid="{EAA20A65-E6DA-48AF-95A8-BA590D974788}"/>
    <cellStyle name="Comma 14 5" xfId="1355" xr:uid="{5A93E283-127E-43E5-BC95-E3E032AF629B}"/>
    <cellStyle name="Comma 14 5 2" xfId="3383" xr:uid="{F4DBC143-51D1-489B-812D-D860AE1F8B32}"/>
    <cellStyle name="Comma 14 5 3" xfId="5413" xr:uid="{CE671DAA-3CE8-4C48-8C6D-05B5437C4FCF}"/>
    <cellStyle name="Comma 14 6" xfId="2370" xr:uid="{82B93D05-3856-437E-BC0B-4CCDEED760A8}"/>
    <cellStyle name="Comma 14 7" xfId="4397" xr:uid="{D876DEF3-1918-4CB1-B5B3-25DA3AE430B3}"/>
    <cellStyle name="Comma 14 8" xfId="6419" xr:uid="{B99F2736-C593-4DCD-B20F-33996BB3CA04}"/>
    <cellStyle name="Comma 14 9" xfId="7047" xr:uid="{092D46D1-BBF5-42B8-9B46-0053582DC6B2}"/>
    <cellStyle name="Comma 140" xfId="485" xr:uid="{41F4F239-0BD9-42E0-BE46-793A89A143D3}"/>
    <cellStyle name="Comma 140 2" xfId="939" xr:uid="{40CB1774-921B-477F-B2D1-267FD21A0A3D}"/>
    <cellStyle name="Comma 140 2 2" xfId="1956" xr:uid="{871D6733-EB4F-4F07-B5B0-1699719B9A13}"/>
    <cellStyle name="Comma 140 2 2 2" xfId="3984" xr:uid="{0ACCC769-BA63-4230-8EC9-EA5FD5AA7291}"/>
    <cellStyle name="Comma 140 2 2 3" xfId="6014" xr:uid="{C4134B57-1294-4F28-9AA9-673FC90322D4}"/>
    <cellStyle name="Comma 140 2 3" xfId="2971" xr:uid="{DA944647-665A-43DB-BB30-5EAE0B6D30E2}"/>
    <cellStyle name="Comma 140 2 4" xfId="4998" xr:uid="{7651FBB1-F66A-430D-9246-B4BDEF599B2B}"/>
    <cellStyle name="Comma 140 2 5" xfId="7647" xr:uid="{B0581F9A-198D-46AF-BD88-0FBFDEF97DDD}"/>
    <cellStyle name="Comma 140 3" xfId="1510" xr:uid="{5E589C1A-EC63-4EEA-9958-9B2D7C94DF73}"/>
    <cellStyle name="Comma 140 3 2" xfId="3538" xr:uid="{1008FAA1-C147-4D91-A211-AB5A53774812}"/>
    <cellStyle name="Comma 140 3 3" xfId="5568" xr:uid="{9528FE5E-6CAC-46AB-9139-211D976BA8DA}"/>
    <cellStyle name="Comma 140 4" xfId="2525" xr:uid="{9D282331-DC70-4DEC-B5CF-04671F87C91A}"/>
    <cellStyle name="Comma 140 5" xfId="4552" xr:uid="{67D22A68-5FBE-468F-87DE-EAFBE4C6F1A0}"/>
    <cellStyle name="Comma 140 6" xfId="7202" xr:uid="{7A60F725-9438-4765-A6B5-79FB689536BE}"/>
    <cellStyle name="Comma 141" xfId="486" xr:uid="{A5BEC6D0-7131-4275-8DD2-4D678B73B3C9}"/>
    <cellStyle name="Comma 141 2" xfId="940" xr:uid="{DD946354-E30E-49B1-8C2B-0927B3626752}"/>
    <cellStyle name="Comma 141 2 2" xfId="1957" xr:uid="{99E1993F-19AB-4F60-B138-A77FB2856090}"/>
    <cellStyle name="Comma 141 2 2 2" xfId="3985" xr:uid="{8CA37F01-7250-4801-8B38-366549BEEAF4}"/>
    <cellStyle name="Comma 141 2 2 3" xfId="6015" xr:uid="{4AE99616-F689-4A71-92CE-333F79380FC1}"/>
    <cellStyle name="Comma 141 2 3" xfId="2972" xr:uid="{0389864C-A7A3-4EEA-B3E7-5EB72694F5D2}"/>
    <cellStyle name="Comma 141 2 4" xfId="4999" xr:uid="{2E349D27-92A7-4F4F-90C2-0CC767FD9FC5}"/>
    <cellStyle name="Comma 141 2 5" xfId="7648" xr:uid="{23BA4EC9-D3FC-4C62-A677-A4B33ED728FA}"/>
    <cellStyle name="Comma 141 3" xfId="1511" xr:uid="{BFCC1CF3-05EC-4FD6-9B03-62E67D9EF7A2}"/>
    <cellStyle name="Comma 141 3 2" xfId="3539" xr:uid="{3DA8310E-746A-49BE-A9F1-DAC0E1D85231}"/>
    <cellStyle name="Comma 141 3 3" xfId="5569" xr:uid="{0535E088-0CBD-4689-8556-5D62B259273E}"/>
    <cellStyle name="Comma 141 4" xfId="2526" xr:uid="{28C2E1EA-52B6-4637-A0BB-A35E62DCE516}"/>
    <cellStyle name="Comma 141 5" xfId="4553" xr:uid="{9BC9FB7B-0397-401F-A2A0-D647F1E4EF41}"/>
    <cellStyle name="Comma 141 6" xfId="7203" xr:uid="{76D0AFF0-2048-46D3-BE61-6D09D0B83C26}"/>
    <cellStyle name="Comma 142" xfId="487" xr:uid="{2FB7D12C-FDC4-427A-9BC2-9B6CAEF22AE2}"/>
    <cellStyle name="Comma 142 2" xfId="941" xr:uid="{87DC6B9A-7DEC-40BE-92ED-781725E58622}"/>
    <cellStyle name="Comma 142 2 2" xfId="1958" xr:uid="{66EB1039-7DDE-4C7D-ADCC-A2D7689C4D3D}"/>
    <cellStyle name="Comma 142 2 2 2" xfId="3986" xr:uid="{0D2ED327-8D0B-45E6-B0C9-A67B1E7DFD2A}"/>
    <cellStyle name="Comma 142 2 2 3" xfId="6016" xr:uid="{EFFB7446-95C6-4406-A4CD-7869B212C2B4}"/>
    <cellStyle name="Comma 142 2 3" xfId="2973" xr:uid="{51E260EC-9B9B-4E45-ABBA-0299ABFFED72}"/>
    <cellStyle name="Comma 142 2 4" xfId="5000" xr:uid="{5782EFB9-C83A-4712-B347-1CCCF49A07A9}"/>
    <cellStyle name="Comma 142 2 5" xfId="7649" xr:uid="{ACAF22DF-A0C3-4A64-9774-DB2848A99996}"/>
    <cellStyle name="Comma 142 3" xfId="1512" xr:uid="{8DF50CB1-2775-491F-BB5A-A90D0E59F28E}"/>
    <cellStyle name="Comma 142 3 2" xfId="3540" xr:uid="{F71048C6-2BDE-4C2C-95FE-86D52F8307A5}"/>
    <cellStyle name="Comma 142 3 3" xfId="5570" xr:uid="{F1F12CF4-F938-40BD-B3F3-C2E1FEA94F45}"/>
    <cellStyle name="Comma 142 4" xfId="2527" xr:uid="{189FD376-C719-4A48-A46A-D37DBB459EB7}"/>
    <cellStyle name="Comma 142 5" xfId="4554" xr:uid="{3CEB1499-4598-42DD-8978-DD57315B32DB}"/>
    <cellStyle name="Comma 142 6" xfId="7204" xr:uid="{8347DB62-CC97-4A17-8D59-400D3A0004A1}"/>
    <cellStyle name="Comma 143" xfId="488" xr:uid="{682E1260-8081-43C6-822D-39FF4E2F51C4}"/>
    <cellStyle name="Comma 143 2" xfId="942" xr:uid="{69861D94-6F6E-4307-8C97-FDEE55E4B25E}"/>
    <cellStyle name="Comma 143 2 2" xfId="1959" xr:uid="{94459DE2-075C-402B-8DAA-492506787090}"/>
    <cellStyle name="Comma 143 2 2 2" xfId="3987" xr:uid="{8E54837B-9D53-44EC-8830-0286F7366335}"/>
    <cellStyle name="Comma 143 2 2 3" xfId="6017" xr:uid="{D6B9363D-7D67-4FB6-8A1B-684552A395FA}"/>
    <cellStyle name="Comma 143 2 3" xfId="2974" xr:uid="{75B110E1-5D21-429B-975B-8CF46B4626B8}"/>
    <cellStyle name="Comma 143 2 4" xfId="5001" xr:uid="{3D190502-0F82-416D-9B78-22C000B82EA4}"/>
    <cellStyle name="Comma 143 2 5" xfId="7650" xr:uid="{094FED29-40FA-44F4-B096-F2C32CF1EEBA}"/>
    <cellStyle name="Comma 143 3" xfId="1513" xr:uid="{12B4B194-24ED-459C-AA3E-4CA50EE7D858}"/>
    <cellStyle name="Comma 143 3 2" xfId="3541" xr:uid="{7B573BEF-DFE0-4F71-9BE3-E6A77544B27A}"/>
    <cellStyle name="Comma 143 3 3" xfId="5571" xr:uid="{DECB905E-3269-4A25-B741-6D115AAB7C81}"/>
    <cellStyle name="Comma 143 4" xfId="2528" xr:uid="{F159B4A7-CC1A-4421-B11A-0A751858DD58}"/>
    <cellStyle name="Comma 143 5" xfId="4555" xr:uid="{CF8CAD90-B3A0-4AC7-813B-82907B549030}"/>
    <cellStyle name="Comma 143 6" xfId="7205" xr:uid="{7D71738D-246D-49C6-AD57-730FD75C0F86}"/>
    <cellStyle name="Comma 144" xfId="489" xr:uid="{1C543D98-ADA1-4377-8484-87F7FF518360}"/>
    <cellStyle name="Comma 144 2" xfId="943" xr:uid="{244C72EF-7202-411D-9BBA-456DB24AA92C}"/>
    <cellStyle name="Comma 144 2 2" xfId="1960" xr:uid="{109F0DB1-1187-411A-8BB6-8C011F4DDDA6}"/>
    <cellStyle name="Comma 144 2 2 2" xfId="3988" xr:uid="{A72E80A4-F111-4360-AC92-42B1F60B15D8}"/>
    <cellStyle name="Comma 144 2 2 3" xfId="6018" xr:uid="{12B02132-E389-4893-9EAD-684FE764F618}"/>
    <cellStyle name="Comma 144 2 3" xfId="2975" xr:uid="{9516F006-29B8-423F-83A0-6342903DD112}"/>
    <cellStyle name="Comma 144 2 4" xfId="5002" xr:uid="{862E50F6-08DB-4945-9744-E954E6A1383E}"/>
    <cellStyle name="Comma 144 2 5" xfId="7651" xr:uid="{91BC65A2-3AB7-4312-9B7F-0C34B6C22B48}"/>
    <cellStyle name="Comma 144 3" xfId="1514" xr:uid="{81374763-5764-42E6-959D-0F8BD6C7A980}"/>
    <cellStyle name="Comma 144 3 2" xfId="3542" xr:uid="{D83FEC14-4A50-407C-830F-6A984C59A231}"/>
    <cellStyle name="Comma 144 3 3" xfId="5572" xr:uid="{5D6FA071-C67D-4191-AEA1-E79AF3FAA767}"/>
    <cellStyle name="Comma 144 4" xfId="2529" xr:uid="{E5677C55-CE19-4981-BA49-142E7264635C}"/>
    <cellStyle name="Comma 144 5" xfId="4556" xr:uid="{C038B805-80BC-48DA-A49B-E41EF91891C0}"/>
    <cellStyle name="Comma 144 6" xfId="7206" xr:uid="{65D72829-0B15-4BD0-BA4A-2F9C991197E1}"/>
    <cellStyle name="Comma 145" xfId="490" xr:uid="{52F4A9C4-11C9-4F5D-B354-42B4D3FAB708}"/>
    <cellStyle name="Comma 145 2" xfId="944" xr:uid="{0C62B561-AD5E-45A4-9CD5-C362EBDFD974}"/>
    <cellStyle name="Comma 145 2 2" xfId="1961" xr:uid="{8B049013-FB71-4D22-BAD4-71B25D3B5272}"/>
    <cellStyle name="Comma 145 2 2 2" xfId="3989" xr:uid="{5D8A0DA9-DF95-4E77-B912-F9379BA9B1B1}"/>
    <cellStyle name="Comma 145 2 2 3" xfId="6019" xr:uid="{81F01751-45F1-45CD-BFAF-A32C5305D078}"/>
    <cellStyle name="Comma 145 2 3" xfId="2976" xr:uid="{F56BD042-67B9-4C23-9A40-2CA30EF82021}"/>
    <cellStyle name="Comma 145 2 4" xfId="5003" xr:uid="{3FEA85CC-AD8C-44CA-A11E-5238E3F1E11F}"/>
    <cellStyle name="Comma 145 2 5" xfId="7652" xr:uid="{B98D78E2-EC31-4622-8355-3195CC17FCFB}"/>
    <cellStyle name="Comma 145 3" xfId="1515" xr:uid="{2ACAECD0-C932-4013-8234-E497EC84706C}"/>
    <cellStyle name="Comma 145 3 2" xfId="3543" xr:uid="{2E98CEBE-0510-4AE7-8AF2-0335301F47A6}"/>
    <cellStyle name="Comma 145 3 3" xfId="5573" xr:uid="{987624D6-5F2D-474D-BE5A-83EC230B8613}"/>
    <cellStyle name="Comma 145 4" xfId="2530" xr:uid="{4B33B89A-2033-461A-BB2E-E93CFFD68408}"/>
    <cellStyle name="Comma 145 5" xfId="4557" xr:uid="{26AAB2B8-C2B6-431C-A888-3822BDD9D92B}"/>
    <cellStyle name="Comma 145 6" xfId="7207" xr:uid="{E8B696CF-B205-4CAB-91A8-9E93DA91EF91}"/>
    <cellStyle name="Comma 146" xfId="491" xr:uid="{A22B9D0B-D932-4C47-8CBD-C08373B1B7A9}"/>
    <cellStyle name="Comma 146 2" xfId="945" xr:uid="{46EAF980-A971-4146-8092-2AF5723C5E21}"/>
    <cellStyle name="Comma 146 2 2" xfId="1962" xr:uid="{72BA652D-5028-4C02-A2C4-3EF525B1E3D7}"/>
    <cellStyle name="Comma 146 2 2 2" xfId="3990" xr:uid="{D313D398-AEF7-43BB-92D5-1F86B06503CC}"/>
    <cellStyle name="Comma 146 2 2 3" xfId="6020" xr:uid="{113EE3FD-E181-4A3B-B6AB-DCC15253F704}"/>
    <cellStyle name="Comma 146 2 3" xfId="2977" xr:uid="{A2AB2561-2A7A-4BED-8F75-892D99AFC645}"/>
    <cellStyle name="Comma 146 2 4" xfId="5004" xr:uid="{C454F201-D147-4C72-9509-E48FC4310B0B}"/>
    <cellStyle name="Comma 146 2 5" xfId="7653" xr:uid="{EB59494F-75D5-4069-92AC-A7D08E42F18F}"/>
    <cellStyle name="Comma 146 3" xfId="1516" xr:uid="{E2BC05A0-98A4-49FB-AA75-DC7C34EABF3B}"/>
    <cellStyle name="Comma 146 3 2" xfId="3544" xr:uid="{6DC66A43-1D79-4B9C-A164-FF4684717AAD}"/>
    <cellStyle name="Comma 146 3 3" xfId="5574" xr:uid="{728FC145-AF58-4719-8C7D-B66AB348F298}"/>
    <cellStyle name="Comma 146 4" xfId="2531" xr:uid="{3EC399E6-2EDA-4B6D-A641-72F763B4943E}"/>
    <cellStyle name="Comma 146 5" xfId="4558" xr:uid="{13214C1C-4B48-407A-ABDB-26E0F4D26DC0}"/>
    <cellStyle name="Comma 146 6" xfId="7208" xr:uid="{AB8394B3-E72B-49CC-9E7B-2687602F8976}"/>
    <cellStyle name="Comma 147" xfId="492" xr:uid="{BF1851C4-1AF0-4280-B2FE-380C23385CE7}"/>
    <cellStyle name="Comma 147 2" xfId="946" xr:uid="{D288F0D5-106F-4BEF-AA14-C19412718D5B}"/>
    <cellStyle name="Comma 147 2 2" xfId="1963" xr:uid="{6F930149-B448-4A8C-B599-9B3C467BAD23}"/>
    <cellStyle name="Comma 147 2 2 2" xfId="3991" xr:uid="{46C8DD56-3573-45AC-ADAF-98FF5DAADC9F}"/>
    <cellStyle name="Comma 147 2 2 3" xfId="6021" xr:uid="{41A40486-1B7B-4F89-B02D-34200CF9E440}"/>
    <cellStyle name="Comma 147 2 3" xfId="2978" xr:uid="{F06289C6-55E2-46DC-9F00-DDF8BBE67461}"/>
    <cellStyle name="Comma 147 2 4" xfId="5005" xr:uid="{088C3B8F-520C-4629-9E5C-5CD22E0064DF}"/>
    <cellStyle name="Comma 147 2 5" xfId="7654" xr:uid="{1FB26970-A9F5-40BA-BE58-06A8B95F2D63}"/>
    <cellStyle name="Comma 147 3" xfId="1517" xr:uid="{7A611B0C-04D8-4212-9E27-B977DAFD2494}"/>
    <cellStyle name="Comma 147 3 2" xfId="3545" xr:uid="{10729838-A468-4A41-8F08-F61A3ADCFE2D}"/>
    <cellStyle name="Comma 147 3 3" xfId="5575" xr:uid="{89E122C4-119B-456B-8891-3F5D41F09912}"/>
    <cellStyle name="Comma 147 4" xfId="2532" xr:uid="{4DBA9E2E-605E-4C34-9D3B-E677B9F52DD5}"/>
    <cellStyle name="Comma 147 5" xfId="4559" xr:uid="{751BFE3A-35DE-413B-A393-FF40C28E43EC}"/>
    <cellStyle name="Comma 147 6" xfId="7209" xr:uid="{87F1D164-C5D7-41F4-8082-2DA29A3FE359}"/>
    <cellStyle name="Comma 148" xfId="493" xr:uid="{3EE30A71-2A17-44FA-AF33-63F17D7086D7}"/>
    <cellStyle name="Comma 148 2" xfId="947" xr:uid="{52F18874-0E86-4EDF-84F8-5661FC714104}"/>
    <cellStyle name="Comma 148 2 2" xfId="1964" xr:uid="{F5E22D2F-7A2A-46DD-982E-E6CFE8B8D0CD}"/>
    <cellStyle name="Comma 148 2 2 2" xfId="3992" xr:uid="{8D9269C5-5870-407C-B8CC-E5D922110DCB}"/>
    <cellStyle name="Comma 148 2 2 3" xfId="6022" xr:uid="{74EB36E1-9AC3-4306-870E-9A29BE087937}"/>
    <cellStyle name="Comma 148 2 3" xfId="2979" xr:uid="{EFB4D3B6-4370-47FB-8454-4D22FB32424F}"/>
    <cellStyle name="Comma 148 2 4" xfId="5006" xr:uid="{AC977117-DCB6-4C89-A5AA-3CA08DB77328}"/>
    <cellStyle name="Comma 148 2 5" xfId="7655" xr:uid="{69E4EBA0-2B02-4F6F-8CE9-D8DC2B2D5C35}"/>
    <cellStyle name="Comma 148 3" xfId="1518" xr:uid="{6DDEC8AF-4022-4BC8-AB50-DCA31ED4DA5B}"/>
    <cellStyle name="Comma 148 3 2" xfId="3546" xr:uid="{43B28246-74A3-4968-B996-AC912C1609E3}"/>
    <cellStyle name="Comma 148 3 3" xfId="5576" xr:uid="{5B4DEFB9-7766-4C27-8340-C69602C270BB}"/>
    <cellStyle name="Comma 148 4" xfId="2533" xr:uid="{85A462B8-01EC-496B-B1AB-5E1280D067B1}"/>
    <cellStyle name="Comma 148 5" xfId="4560" xr:uid="{E65D09FB-0C59-4EB1-9C0B-0B04A23771A8}"/>
    <cellStyle name="Comma 148 6" xfId="7210" xr:uid="{9CCEEA08-00DA-4F35-9E8A-4A5C82CBD750}"/>
    <cellStyle name="Comma 149" xfId="494" xr:uid="{2BF4C66D-9D2C-407E-BCE5-8B719FFFBA70}"/>
    <cellStyle name="Comma 149 2" xfId="948" xr:uid="{53309870-DB74-46F0-8B20-D5D5D4A9A829}"/>
    <cellStyle name="Comma 149 2 2" xfId="1965" xr:uid="{D88ED3DD-A5C8-4F2F-BC01-136A2190F3BB}"/>
    <cellStyle name="Comma 149 2 2 2" xfId="3993" xr:uid="{B5F967A7-9D76-497C-BD93-0630634D64C8}"/>
    <cellStyle name="Comma 149 2 2 3" xfId="6023" xr:uid="{2992EECE-BDA8-4024-8801-FDF15F67A5A8}"/>
    <cellStyle name="Comma 149 2 3" xfId="2980" xr:uid="{6B3C8696-3F30-4137-9B8A-F6634599E970}"/>
    <cellStyle name="Comma 149 2 4" xfId="5007" xr:uid="{BB6D8F97-8B81-4577-B9E0-0B0F0FCA585B}"/>
    <cellStyle name="Comma 149 2 5" xfId="7656" xr:uid="{6F33C500-4B88-4B5E-A30B-354CEF2150D2}"/>
    <cellStyle name="Comma 149 3" xfId="1519" xr:uid="{7C927579-BEE2-46B8-8204-D2407116FB86}"/>
    <cellStyle name="Comma 149 3 2" xfId="3547" xr:uid="{CB5D31B4-EC3F-4E5A-AA98-DD03EBD28074}"/>
    <cellStyle name="Comma 149 3 3" xfId="5577" xr:uid="{80BB8CC5-B7BE-4AD7-A150-A04B0B118BFC}"/>
    <cellStyle name="Comma 149 4" xfId="2534" xr:uid="{F7A1B5FE-D086-4D8A-9A24-0DA662651F0F}"/>
    <cellStyle name="Comma 149 5" xfId="4561" xr:uid="{839E4427-04FA-4771-ADB2-F52E1DE7F1D4}"/>
    <cellStyle name="Comma 149 6" xfId="7211" xr:uid="{1ABD28D2-F532-4202-A3E4-45D99FB19489}"/>
    <cellStyle name="Comma 15" xfId="299" xr:uid="{95D66A1D-27E7-4902-A1EC-145539926071}"/>
    <cellStyle name="Comma 15 2" xfId="495" xr:uid="{18C6A135-9A01-4DBA-82A9-562949CD2CCF}"/>
    <cellStyle name="Comma 15 2 2" xfId="949" xr:uid="{9D2E2588-F2D6-402A-AEA2-194A6456D3FE}"/>
    <cellStyle name="Comma 15 2 2 2" xfId="1966" xr:uid="{828480EC-444C-4A59-9DBC-E57A9BC4D4A9}"/>
    <cellStyle name="Comma 15 2 2 2 2" xfId="3994" xr:uid="{BF41BC36-8E63-411F-8C16-336DA745CF55}"/>
    <cellStyle name="Comma 15 2 2 2 3" xfId="6024" xr:uid="{167D7AAB-1D1B-40D2-B9EE-3581016276B6}"/>
    <cellStyle name="Comma 15 2 2 3" xfId="2981" xr:uid="{443F7651-E19F-41EB-B8EB-4C56F452074A}"/>
    <cellStyle name="Comma 15 2 2 4" xfId="5008" xr:uid="{31E8EBF6-B35E-4EE8-9819-AE6027CEE697}"/>
    <cellStyle name="Comma 15 2 2 5" xfId="7657" xr:uid="{B40656F6-71C8-4CD5-B3C4-D36BE4A6A111}"/>
    <cellStyle name="Comma 15 2 3" xfId="1520" xr:uid="{FED63329-FE7D-452B-86D8-CAE48B897C53}"/>
    <cellStyle name="Comma 15 2 3 2" xfId="3548" xr:uid="{9BAB8748-2A63-4018-B81E-A28D73C0F07E}"/>
    <cellStyle name="Comma 15 2 3 3" xfId="5578" xr:uid="{70A24C1F-D2AE-4DC1-B211-105A944E4FD4}"/>
    <cellStyle name="Comma 15 2 4" xfId="2535" xr:uid="{465C6544-EC6F-47DD-98B1-F340DB26D101}"/>
    <cellStyle name="Comma 15 2 5" xfId="4562" xr:uid="{93FEB1D0-53BB-4D30-B247-AB3BCF3F547A}"/>
    <cellStyle name="Comma 15 2 6" xfId="6424" xr:uid="{6F4247DA-83BE-414E-BCE2-47F138CE56BE}"/>
    <cellStyle name="Comma 15 2 7" xfId="7212" xr:uid="{B0015916-7329-412A-A5C4-A0FAF953D37E}"/>
    <cellStyle name="Comma 15 3" xfId="765" xr:uid="{63FAFFD5-CBE0-457D-8617-32CD91E0F765}"/>
    <cellStyle name="Comma 15 3 2" xfId="1782" xr:uid="{B3C4A524-57C6-43BF-923D-07B42AD90E05}"/>
    <cellStyle name="Comma 15 3 2 2" xfId="3810" xr:uid="{D1D7B3F0-0538-4235-A79F-BD34CD7FCBF8}"/>
    <cellStyle name="Comma 15 3 2 3" xfId="5840" xr:uid="{5ED5166B-2C11-4A9F-90D7-96564E86B724}"/>
    <cellStyle name="Comma 15 3 3" xfId="2797" xr:uid="{344149AF-C5A8-4C2F-A1E3-B298706C31D0}"/>
    <cellStyle name="Comma 15 3 4" xfId="4824" xr:uid="{BA3C555F-D66B-4EEC-A66C-7140649B125D}"/>
    <cellStyle name="Comma 15 3 5" xfId="6425" xr:uid="{8644B46A-D941-4BDC-8B19-BB1F53F37352}"/>
    <cellStyle name="Comma 15 3 6" xfId="7473" xr:uid="{9121B2C1-5559-4F20-AD45-8C57A0A50FB5}"/>
    <cellStyle name="Comma 15 4" xfId="1208" xr:uid="{D98BB588-6256-46D2-AC44-ACAAE159A1B9}"/>
    <cellStyle name="Comma 15 4 2" xfId="2223" xr:uid="{253EE46B-4680-41FA-BB31-6AB3F3BA8E7E}"/>
    <cellStyle name="Comma 15 4 2 2" xfId="4251" xr:uid="{650644B2-45CF-496B-B319-F9E988E59108}"/>
    <cellStyle name="Comma 15 4 2 3" xfId="6281" xr:uid="{75BDA0D6-4212-4BD9-9634-2ED96E7C2609}"/>
    <cellStyle name="Comma 15 4 3" xfId="3238" xr:uid="{983D4D05-2118-4D14-9D47-60CAC69C18B5}"/>
    <cellStyle name="Comma 15 4 4" xfId="5265" xr:uid="{9BF45493-AE33-4883-83E7-456C256394F7}"/>
    <cellStyle name="Comma 15 4 5" xfId="6426" xr:uid="{A0303034-AEF4-48A0-93FA-B76CEF6468B3}"/>
    <cellStyle name="Comma 15 4 6" xfId="7914" xr:uid="{04027864-05F5-482A-BC9E-4B17BC21A9A5}"/>
    <cellStyle name="Comma 15 5" xfId="1333" xr:uid="{464CD9F4-770C-4B1D-9365-CEC517BAB4BD}"/>
    <cellStyle name="Comma 15 5 2" xfId="3361" xr:uid="{35165761-D191-4B33-B3A2-20DA067963F4}"/>
    <cellStyle name="Comma 15 5 3" xfId="5391" xr:uid="{606B7339-C7A0-4C7D-9732-50BDD3AE2F97}"/>
    <cellStyle name="Comma 15 6" xfId="2348" xr:uid="{6B42DD23-5112-4F06-99B3-DE6E08AADD72}"/>
    <cellStyle name="Comma 15 7" xfId="4375" xr:uid="{EA772052-B1BF-4A88-8942-11CDFAFF3EBF}"/>
    <cellStyle name="Comma 15 8" xfId="6423" xr:uid="{AB6BA320-96E2-4CC8-BB99-EB095C13CABB}"/>
    <cellStyle name="Comma 15 9" xfId="7025" xr:uid="{69DCAE4E-1A85-4D61-8839-462A46B1313C}"/>
    <cellStyle name="Comma 150" xfId="496" xr:uid="{917CABA1-8055-4382-81D2-7246CBFEBFC9}"/>
    <cellStyle name="Comma 150 2" xfId="950" xr:uid="{9B94ACF0-134D-4644-BB43-1C3DFE1CEFF6}"/>
    <cellStyle name="Comma 150 2 2" xfId="1967" xr:uid="{A52EDD7F-2BD7-4001-9DF2-DC40D2FF0900}"/>
    <cellStyle name="Comma 150 2 2 2" xfId="3995" xr:uid="{DB18DB47-063F-4A7F-B7EE-9E56D4C7E530}"/>
    <cellStyle name="Comma 150 2 2 3" xfId="6025" xr:uid="{83DD284F-30B4-4D44-9774-04C3C61F220F}"/>
    <cellStyle name="Comma 150 2 3" xfId="2982" xr:uid="{501A8E94-3AFD-4CDF-89A0-EF907337DF0B}"/>
    <cellStyle name="Comma 150 2 4" xfId="5009" xr:uid="{DEB02976-47B0-4355-A223-767162462682}"/>
    <cellStyle name="Comma 150 2 5" xfId="7658" xr:uid="{0A33B7DF-3CDD-401D-8A6A-A632BE1DA9F4}"/>
    <cellStyle name="Comma 150 3" xfId="1521" xr:uid="{205A2719-8E21-4514-8A12-BDF975003573}"/>
    <cellStyle name="Comma 150 3 2" xfId="3549" xr:uid="{93A1DB3F-A1E7-4F16-B51B-71F260F51976}"/>
    <cellStyle name="Comma 150 3 3" xfId="5579" xr:uid="{1D5D31C5-628B-4D55-A44F-3DD1B0DD7E5C}"/>
    <cellStyle name="Comma 150 4" xfId="2536" xr:uid="{605274A6-ACC1-4DD8-A4EC-7D5FABE37E5C}"/>
    <cellStyle name="Comma 150 5" xfId="4563" xr:uid="{F0F70AD4-214A-41CD-966B-FBBF8190216C}"/>
    <cellStyle name="Comma 150 6" xfId="7213" xr:uid="{0BF92F3B-ABDA-4FFE-8B06-00BBD2A9688A}"/>
    <cellStyle name="Comma 151" xfId="497" xr:uid="{ACD35F6E-3DED-4E61-9851-CA625E06B306}"/>
    <cellStyle name="Comma 151 2" xfId="951" xr:uid="{055814B6-406C-47D0-A1D2-9040C9A86917}"/>
    <cellStyle name="Comma 151 2 2" xfId="1968" xr:uid="{C9452787-3A4A-41F4-B186-EB5FEB0E4176}"/>
    <cellStyle name="Comma 151 2 2 2" xfId="3996" xr:uid="{E9AD0DCC-B24A-48AA-B4FF-02E88EB0452A}"/>
    <cellStyle name="Comma 151 2 2 3" xfId="6026" xr:uid="{B606AE0A-F35C-47E5-AE8E-2051E4568015}"/>
    <cellStyle name="Comma 151 2 3" xfId="2983" xr:uid="{E44D2871-5A88-4437-BA1E-9BCAD97A1E0E}"/>
    <cellStyle name="Comma 151 2 4" xfId="5010" xr:uid="{255C4FEF-8A81-4F6C-BFAA-EF6C62A1F446}"/>
    <cellStyle name="Comma 151 2 5" xfId="7659" xr:uid="{9B6233ED-3A91-4F17-BB5D-EA703FD377EA}"/>
    <cellStyle name="Comma 151 3" xfId="1522" xr:uid="{733CF03F-B83B-4099-B294-EC1AB046963B}"/>
    <cellStyle name="Comma 151 3 2" xfId="3550" xr:uid="{63214B65-E11C-4E39-B5BB-9D0AC3604EAF}"/>
    <cellStyle name="Comma 151 3 3" xfId="5580" xr:uid="{B86BFEF9-4747-4DBC-8E63-B1D8383C4130}"/>
    <cellStyle name="Comma 151 4" xfId="2537" xr:uid="{A12E9FD3-F99D-469A-9B28-018F67A3C436}"/>
    <cellStyle name="Comma 151 5" xfId="4564" xr:uid="{9137C526-8304-4334-8816-8C2647E00385}"/>
    <cellStyle name="Comma 151 6" xfId="7214" xr:uid="{C5A15751-3EF9-4674-9705-3EB81DA7382B}"/>
    <cellStyle name="Comma 152" xfId="498" xr:uid="{374C21E5-7481-4033-89CB-59B1CF7F0DEC}"/>
    <cellStyle name="Comma 152 2" xfId="952" xr:uid="{EB3F9933-93F7-44AA-A98D-7263B5B5B040}"/>
    <cellStyle name="Comma 152 2 2" xfId="1969" xr:uid="{96A65D93-E4C0-4317-9370-DDA0C1B637C3}"/>
    <cellStyle name="Comma 152 2 2 2" xfId="3997" xr:uid="{F3FDC539-40D6-4197-913E-9C9E3F3647E5}"/>
    <cellStyle name="Comma 152 2 2 3" xfId="6027" xr:uid="{7E8CD10C-ADD6-4A36-8A06-FBC840D818AF}"/>
    <cellStyle name="Comma 152 2 3" xfId="2984" xr:uid="{56F3B1EF-FF5A-43DB-ACD8-1167EAA62690}"/>
    <cellStyle name="Comma 152 2 4" xfId="5011" xr:uid="{CDF0AE8F-DBA8-4EB3-A6CC-5F4E631331A5}"/>
    <cellStyle name="Comma 152 2 5" xfId="7660" xr:uid="{EB0418C1-4D04-4BD1-9C8C-FE09F8553352}"/>
    <cellStyle name="Comma 152 3" xfId="1523" xr:uid="{DAF8909D-79FC-46A5-95A0-FA21C1CFDAF0}"/>
    <cellStyle name="Comma 152 3 2" xfId="3551" xr:uid="{18E3DCAC-9E06-4F2C-B542-4083AA24E8DC}"/>
    <cellStyle name="Comma 152 3 3" xfId="5581" xr:uid="{5F031583-27F6-4BA4-B12C-572AA2EA9906}"/>
    <cellStyle name="Comma 152 4" xfId="2538" xr:uid="{5A198575-B3B9-4E86-B1B6-0B844347B383}"/>
    <cellStyle name="Comma 152 5" xfId="4565" xr:uid="{EB54F60C-D977-458C-AAA7-F8A3CBD1D95E}"/>
    <cellStyle name="Comma 152 6" xfId="7215" xr:uid="{E7C845FD-F9AE-4819-A769-2BFA686412B3}"/>
    <cellStyle name="Comma 153" xfId="499" xr:uid="{F6DB04F7-E657-490E-9042-3D32CBE313BB}"/>
    <cellStyle name="Comma 153 2" xfId="953" xr:uid="{9CB4CB20-E23A-40F2-BF83-769A34EE39A3}"/>
    <cellStyle name="Comma 153 2 2" xfId="1970" xr:uid="{84E1CF55-7D3C-4DAF-9128-64F187E3211F}"/>
    <cellStyle name="Comma 153 2 2 2" xfId="3998" xr:uid="{9B6FA002-B4DA-4EBB-A2BA-A6EE612E7AA2}"/>
    <cellStyle name="Comma 153 2 2 3" xfId="6028" xr:uid="{AE31F570-7706-41C9-93BC-E9BCB4F77AC1}"/>
    <cellStyle name="Comma 153 2 3" xfId="2985" xr:uid="{86409EFF-BA57-4E39-A3D1-46B5F85C2011}"/>
    <cellStyle name="Comma 153 2 4" xfId="5012" xr:uid="{F3101717-7619-4EE7-9758-410E7118A669}"/>
    <cellStyle name="Comma 153 2 5" xfId="7661" xr:uid="{6EE16576-6F71-4EF8-AE9E-7D7790F7FEAD}"/>
    <cellStyle name="Comma 153 3" xfId="1524" xr:uid="{A95DADC7-DA4F-483E-BD1F-4784B00FA38F}"/>
    <cellStyle name="Comma 153 3 2" xfId="3552" xr:uid="{9BE339AA-091C-4805-89E4-53AEE113CF28}"/>
    <cellStyle name="Comma 153 3 3" xfId="5582" xr:uid="{A76688D8-8259-4F59-A4F9-4759996A2B6F}"/>
    <cellStyle name="Comma 153 4" xfId="2539" xr:uid="{DF64A87F-BFAF-4487-B286-78A2CA7D3CE6}"/>
    <cellStyle name="Comma 153 5" xfId="4566" xr:uid="{17C1AF48-1629-40D5-BDAE-ECEF63FC46BC}"/>
    <cellStyle name="Comma 153 6" xfId="7216" xr:uid="{8AB98418-4BD6-4A60-B963-44B42B8D65F7}"/>
    <cellStyle name="Comma 154" xfId="500" xr:uid="{2D57517B-E07A-4216-9A96-0A512333E1CB}"/>
    <cellStyle name="Comma 154 2" xfId="954" xr:uid="{7B1858F0-20ED-4884-BA7C-627C9B85F544}"/>
    <cellStyle name="Comma 154 2 2" xfId="1971" xr:uid="{BE209CCA-E395-4B3A-9F93-1D18BAF28C06}"/>
    <cellStyle name="Comma 154 2 2 2" xfId="3999" xr:uid="{ED9635B3-ACB6-4F8F-9A36-B46F22F04507}"/>
    <cellStyle name="Comma 154 2 2 3" xfId="6029" xr:uid="{73A67B3D-B32F-424A-ADB4-0C4D58219787}"/>
    <cellStyle name="Comma 154 2 3" xfId="2986" xr:uid="{1EBCA6BE-49DD-4BA7-81E0-745545DC0C8C}"/>
    <cellStyle name="Comma 154 2 4" xfId="5013" xr:uid="{47ED6881-7366-4A72-B9A0-FB1F71D9BFDB}"/>
    <cellStyle name="Comma 154 2 5" xfId="7662" xr:uid="{802FE924-0549-4C7E-8AA9-E94DB9B8192D}"/>
    <cellStyle name="Comma 154 3" xfId="1525" xr:uid="{9E7A86EC-B31F-4863-913D-D4E7DD71B5BF}"/>
    <cellStyle name="Comma 154 3 2" xfId="3553" xr:uid="{85B90D6A-11C7-48DE-B8AD-15ADA6CB2CEA}"/>
    <cellStyle name="Comma 154 3 3" xfId="5583" xr:uid="{B705A04D-C753-4F8B-9638-F1F513A4164F}"/>
    <cellStyle name="Comma 154 4" xfId="2540" xr:uid="{7C21AE96-0C27-4055-A8B4-28F070596338}"/>
    <cellStyle name="Comma 154 5" xfId="4567" xr:uid="{4778F167-0A56-40CB-9114-5DB17FDA57F3}"/>
    <cellStyle name="Comma 154 6" xfId="7217" xr:uid="{1693EA43-0041-471E-AB67-307C79B3C8BD}"/>
    <cellStyle name="Comma 155" xfId="501" xr:uid="{AF89EF0D-846A-4DFC-890C-6413F97D4396}"/>
    <cellStyle name="Comma 155 2" xfId="955" xr:uid="{F998F473-96A2-46D2-B815-0D300FAEDB07}"/>
    <cellStyle name="Comma 155 2 2" xfId="1972" xr:uid="{86423569-CF1F-4590-84DA-E7CFD51995C8}"/>
    <cellStyle name="Comma 155 2 2 2" xfId="4000" xr:uid="{B01F4F6C-3204-4EF9-9EF2-B7C2439CF59E}"/>
    <cellStyle name="Comma 155 2 2 3" xfId="6030" xr:uid="{236C157D-A3AB-470E-BC83-AF4C71DBFA78}"/>
    <cellStyle name="Comma 155 2 3" xfId="2987" xr:uid="{A20899BE-6950-4563-8809-CFBC29C00301}"/>
    <cellStyle name="Comma 155 2 4" xfId="5014" xr:uid="{7D802A0C-4591-4C19-BB54-18DF176863A9}"/>
    <cellStyle name="Comma 155 2 5" xfId="7663" xr:uid="{2B6A2171-438C-42DA-B863-8BFA590718A4}"/>
    <cellStyle name="Comma 155 3" xfId="1526" xr:uid="{307EA9EF-0C17-4839-8372-75D6C855B2D9}"/>
    <cellStyle name="Comma 155 3 2" xfId="3554" xr:uid="{7E3077C6-A18C-4073-8BAB-A3EFE2891709}"/>
    <cellStyle name="Comma 155 3 3" xfId="5584" xr:uid="{0D68FE76-617D-4A8D-A67B-F02BD68F4AF5}"/>
    <cellStyle name="Comma 155 4" xfId="2541" xr:uid="{ABF4576B-524F-441D-A87E-8703262E0AE3}"/>
    <cellStyle name="Comma 155 5" xfId="4568" xr:uid="{D36BAE8C-F505-40F3-A4A3-0423F9BF75FF}"/>
    <cellStyle name="Comma 155 6" xfId="7218" xr:uid="{9C70E462-87F0-4284-A851-57F8E5E6B2E2}"/>
    <cellStyle name="Comma 156" xfId="502" xr:uid="{046F9172-8308-4303-9E01-C69BADAB2A52}"/>
    <cellStyle name="Comma 156 2" xfId="956" xr:uid="{7847BEEF-5C20-4397-952E-B806EED7F109}"/>
    <cellStyle name="Comma 156 2 2" xfId="1973" xr:uid="{130FCFF7-D8C8-46D9-981B-9B899C1CF2A5}"/>
    <cellStyle name="Comma 156 2 2 2" xfId="4001" xr:uid="{A8578102-2D76-4DB6-ADE4-F28534D4C340}"/>
    <cellStyle name="Comma 156 2 2 3" xfId="6031" xr:uid="{0754543A-C477-4849-BCD6-D948B313E882}"/>
    <cellStyle name="Comma 156 2 3" xfId="2988" xr:uid="{C03F3A5F-EA48-4DEE-A499-989EA79C0890}"/>
    <cellStyle name="Comma 156 2 4" xfId="5015" xr:uid="{8E250128-9B2D-4236-AE03-5C3C45CB8647}"/>
    <cellStyle name="Comma 156 2 5" xfId="7664" xr:uid="{23183B18-B3AE-4012-A019-7B523C37A7BB}"/>
    <cellStyle name="Comma 156 3" xfId="1527" xr:uid="{3ACCD1EA-A607-4832-8874-D77A9D8FB51C}"/>
    <cellStyle name="Comma 156 3 2" xfId="3555" xr:uid="{E9F4A317-12BA-4D4B-BAF2-C8A0DF448F5F}"/>
    <cellStyle name="Comma 156 3 3" xfId="5585" xr:uid="{C62EBE80-CA71-473E-8129-32EF38D97706}"/>
    <cellStyle name="Comma 156 4" xfId="2542" xr:uid="{D96D2977-B398-455E-B76B-D7C3E7E873DF}"/>
    <cellStyle name="Comma 156 5" xfId="4569" xr:uid="{764D8A6D-BEFD-413E-9EEA-33F9F63F4BB4}"/>
    <cellStyle name="Comma 156 6" xfId="7219" xr:uid="{B090D50D-4709-42F3-8AAA-72CC3902C446}"/>
    <cellStyle name="Comma 157" xfId="503" xr:uid="{567989CD-2F72-457A-92BA-224C4D926B21}"/>
    <cellStyle name="Comma 157 2" xfId="957" xr:uid="{2B4FE211-16CE-4330-A760-384F68FAEFC3}"/>
    <cellStyle name="Comma 157 2 2" xfId="1974" xr:uid="{8770E92D-0DF4-4E19-B621-8430A6D27A37}"/>
    <cellStyle name="Comma 157 2 2 2" xfId="4002" xr:uid="{2AE5B255-DA00-4BC4-B4BB-3FEC85507A83}"/>
    <cellStyle name="Comma 157 2 2 3" xfId="6032" xr:uid="{BD427FA8-06C5-4B68-9488-62A85D929AC4}"/>
    <cellStyle name="Comma 157 2 3" xfId="2989" xr:uid="{26E55E29-C8CA-4821-8DC1-7EFA46748CE8}"/>
    <cellStyle name="Comma 157 2 4" xfId="5016" xr:uid="{7015A59B-4894-4D8B-BB3B-09E12F7579A2}"/>
    <cellStyle name="Comma 157 2 5" xfId="7665" xr:uid="{45A14BEF-81B2-475A-9AE9-217B03259300}"/>
    <cellStyle name="Comma 157 3" xfId="1528" xr:uid="{C1CB2447-5A00-4295-B295-641238515F9F}"/>
    <cellStyle name="Comma 157 3 2" xfId="3556" xr:uid="{F690AD90-5D8F-4BAA-884D-1A5A2082AA62}"/>
    <cellStyle name="Comma 157 3 3" xfId="5586" xr:uid="{C10D87D4-9F4E-422A-B31A-2155E20E7F6C}"/>
    <cellStyle name="Comma 157 4" xfId="2543" xr:uid="{5ED1020C-691E-4E25-8C1E-0BE902411203}"/>
    <cellStyle name="Comma 157 5" xfId="4570" xr:uid="{CAD90413-F369-4039-B8E2-A6827233FAC2}"/>
    <cellStyle name="Comma 157 6" xfId="7220" xr:uid="{7BD042D1-42E8-4691-A799-7EDCC4D5B9C5}"/>
    <cellStyle name="Comma 158" xfId="504" xr:uid="{2C789E5F-6B95-4013-BE54-0FF8997F52D0}"/>
    <cellStyle name="Comma 158 2" xfId="958" xr:uid="{90F0C22A-7B0E-4D44-AA1C-4C30BFBB8C26}"/>
    <cellStyle name="Comma 158 2 2" xfId="1975" xr:uid="{1F8D4967-D38C-4752-8AAC-95081A43B7B7}"/>
    <cellStyle name="Comma 158 2 2 2" xfId="4003" xr:uid="{2323D9AC-1773-4684-8FBE-B91182FEA119}"/>
    <cellStyle name="Comma 158 2 2 3" xfId="6033" xr:uid="{BF951F5B-DF11-4EC2-94C9-960D515B10FA}"/>
    <cellStyle name="Comma 158 2 3" xfId="2990" xr:uid="{F607104C-41A6-416C-ACDE-AFD318A15268}"/>
    <cellStyle name="Comma 158 2 4" xfId="5017" xr:uid="{767AA146-2208-4D81-AFA2-A252B1B718FE}"/>
    <cellStyle name="Comma 158 2 5" xfId="7666" xr:uid="{56BE96AC-7F5D-43BB-81DD-A880E95D7AA0}"/>
    <cellStyle name="Comma 158 3" xfId="1529" xr:uid="{BEF3E8CE-E55C-4B29-81A6-44FBFC91E596}"/>
    <cellStyle name="Comma 158 3 2" xfId="3557" xr:uid="{5DA2979D-B09E-4FB5-9C8E-E0BF82129BB1}"/>
    <cellStyle name="Comma 158 3 3" xfId="5587" xr:uid="{1D4FA843-1B82-40D9-997E-A029896A42EB}"/>
    <cellStyle name="Comma 158 4" xfId="2544" xr:uid="{33EC3265-C405-4EEB-9DC3-B5EA3A961E66}"/>
    <cellStyle name="Comma 158 5" xfId="4571" xr:uid="{257853C9-B115-4CBC-B098-978AB9C1194C}"/>
    <cellStyle name="Comma 158 6" xfId="7221" xr:uid="{CAE91267-2416-4066-8C2E-15AC8991CB5A}"/>
    <cellStyle name="Comma 159" xfId="505" xr:uid="{9E2A4B4F-5360-416D-9644-18454DDE47B1}"/>
    <cellStyle name="Comma 159 2" xfId="959" xr:uid="{3615FF91-CFFE-45CF-B08B-941DA7852DCB}"/>
    <cellStyle name="Comma 159 2 2" xfId="1976" xr:uid="{09F6FDB2-B81C-4C05-9142-9CF0D1FA4699}"/>
    <cellStyle name="Comma 159 2 2 2" xfId="4004" xr:uid="{E3542CBE-75FA-4646-AC90-2EA8348AF44E}"/>
    <cellStyle name="Comma 159 2 2 3" xfId="6034" xr:uid="{9053E967-C937-42AB-A68C-4B6CE73E25DC}"/>
    <cellStyle name="Comma 159 2 3" xfId="2991" xr:uid="{606D00B3-CF8C-46B6-B554-5912E4E3D962}"/>
    <cellStyle name="Comma 159 2 4" xfId="5018" xr:uid="{C4EA37B1-6D1C-430D-BB2B-46A556358AC7}"/>
    <cellStyle name="Comma 159 2 5" xfId="7667" xr:uid="{FDCDB531-3DC2-403D-9275-05618B2FF3B0}"/>
    <cellStyle name="Comma 159 3" xfId="1530" xr:uid="{75AAF62D-536C-4AEF-ADE5-D672822EA332}"/>
    <cellStyle name="Comma 159 3 2" xfId="3558" xr:uid="{647AF6ED-0473-425F-B294-1E2FC7A05DD8}"/>
    <cellStyle name="Comma 159 3 3" xfId="5588" xr:uid="{A523CDD3-F4DB-4F83-A6DB-F6C273FE0F58}"/>
    <cellStyle name="Comma 159 4" xfId="2545" xr:uid="{4BB8C3AD-1812-49D0-9C79-4C06FEC3B55B}"/>
    <cellStyle name="Comma 159 5" xfId="4572" xr:uid="{81D4280A-02AF-4B23-A2F4-027441C2B139}"/>
    <cellStyle name="Comma 159 6" xfId="7222" xr:uid="{824AB077-2ADD-4321-9D76-5E238642694B}"/>
    <cellStyle name="Comma 16" xfId="312" xr:uid="{74B1421D-EE36-4F2B-B799-6C5EDD8033DE}"/>
    <cellStyle name="Comma 16 2" xfId="506" xr:uid="{ADF6836B-9CED-42E3-BFA2-5B7C2B255D6E}"/>
    <cellStyle name="Comma 16 2 2" xfId="960" xr:uid="{33512353-A437-4CA3-8ADF-0A6CBAAA29F7}"/>
    <cellStyle name="Comma 16 2 2 2" xfId="1977" xr:uid="{7293A245-D8EA-41A1-B1A3-B5D6624816A7}"/>
    <cellStyle name="Comma 16 2 2 2 2" xfId="4005" xr:uid="{F9629C74-7615-4804-AD14-266F14FF5537}"/>
    <cellStyle name="Comma 16 2 2 2 3" xfId="6035" xr:uid="{90044E12-371C-4503-A7AB-DA417B43D70C}"/>
    <cellStyle name="Comma 16 2 2 3" xfId="2992" xr:uid="{F597415E-6295-4156-A7BF-EE16693888BF}"/>
    <cellStyle name="Comma 16 2 2 4" xfId="5019" xr:uid="{0F7D3D49-35E3-4C52-8623-CEA98377B0DA}"/>
    <cellStyle name="Comma 16 2 2 5" xfId="7668" xr:uid="{10E91F0E-D997-4040-8A4E-B74657054A2E}"/>
    <cellStyle name="Comma 16 2 3" xfId="1531" xr:uid="{52572629-F552-4728-8708-8B92FE4B4164}"/>
    <cellStyle name="Comma 16 2 3 2" xfId="3559" xr:uid="{0A113B88-06B0-49B6-8D4F-5AABD1D61CA4}"/>
    <cellStyle name="Comma 16 2 3 3" xfId="5589" xr:uid="{5F7C8227-BD71-4549-A655-A5CDD5B483CF}"/>
    <cellStyle name="Comma 16 2 4" xfId="2546" xr:uid="{841AB719-101F-445D-AA1E-914AF7A534B7}"/>
    <cellStyle name="Comma 16 2 5" xfId="4573" xr:uid="{4644F291-1D0F-455B-BD9F-0A91FFBBB4DD}"/>
    <cellStyle name="Comma 16 2 6" xfId="6428" xr:uid="{ABA228B5-03E3-4950-B73A-6F6DB4DB97DE}"/>
    <cellStyle name="Comma 16 2 7" xfId="7223" xr:uid="{CF0B55E0-F2AE-4231-B457-44A3EDCD558E}"/>
    <cellStyle name="Comma 16 3" xfId="778" xr:uid="{49EA4061-DFD5-4427-87C5-FE8F3A1750F8}"/>
    <cellStyle name="Comma 16 3 2" xfId="1795" xr:uid="{C9F49007-96C2-459E-BD82-E3CC70023C3D}"/>
    <cellStyle name="Comma 16 3 2 2" xfId="3823" xr:uid="{04D9385D-37C9-4ECD-A266-41D358723BC2}"/>
    <cellStyle name="Comma 16 3 2 3" xfId="5853" xr:uid="{9E045AC4-E5A4-44B5-8E85-006C5231A4F3}"/>
    <cellStyle name="Comma 16 3 3" xfId="2810" xr:uid="{D430262D-B765-4439-904E-259F15685149}"/>
    <cellStyle name="Comma 16 3 4" xfId="4837" xr:uid="{06B2D19B-01C5-445E-8CF7-045C13A3C6AA}"/>
    <cellStyle name="Comma 16 3 5" xfId="6429" xr:uid="{851600D4-4E00-4827-9A33-459A05B956C7}"/>
    <cellStyle name="Comma 16 3 6" xfId="7486" xr:uid="{3B457E00-BE15-4F81-ADB6-B48E0738E89E}"/>
    <cellStyle name="Comma 16 4" xfId="1221" xr:uid="{C72ED2B8-B280-4146-A737-51DBA6496210}"/>
    <cellStyle name="Comma 16 4 2" xfId="2236" xr:uid="{18B6F775-DDB1-4AAC-83C4-CD79F90CB3AD}"/>
    <cellStyle name="Comma 16 4 2 2" xfId="4264" xr:uid="{4B7AF577-9BE4-4EEF-947B-6DE00A2E4C52}"/>
    <cellStyle name="Comma 16 4 2 3" xfId="6294" xr:uid="{C2C7BFED-3097-456F-86E4-1A2EF1B30605}"/>
    <cellStyle name="Comma 16 4 3" xfId="3251" xr:uid="{A756F75E-72E5-440C-AECA-59D993A0D772}"/>
    <cellStyle name="Comma 16 4 4" xfId="5278" xr:uid="{1CAB31DA-5FF9-4B89-8316-0F916444CBD8}"/>
    <cellStyle name="Comma 16 4 5" xfId="6430" xr:uid="{94F6A3DA-EF9C-4B6E-9BCC-2C67E1BB2B73}"/>
    <cellStyle name="Comma 16 4 6" xfId="7927" xr:uid="{E766EDC9-D766-4C9C-90A6-49D81AF9C84C}"/>
    <cellStyle name="Comma 16 5" xfId="1346" xr:uid="{8D7D5986-E1A7-43D4-B309-E82DC9B73B00}"/>
    <cellStyle name="Comma 16 5 2" xfId="3374" xr:uid="{BC895D04-F7B8-4B1C-853C-826B651179E5}"/>
    <cellStyle name="Comma 16 5 3" xfId="5404" xr:uid="{E13FAD0E-4442-4E63-9204-307D4F630C16}"/>
    <cellStyle name="Comma 16 6" xfId="2361" xr:uid="{63AB8F01-305C-4C4A-AC18-A0E59F1708D8}"/>
    <cellStyle name="Comma 16 7" xfId="4388" xr:uid="{90104D34-12DA-4FDF-837E-B6231AC566A3}"/>
    <cellStyle name="Comma 16 8" xfId="6427" xr:uid="{61645FB9-2414-4C44-84AC-196A1F449310}"/>
    <cellStyle name="Comma 16 9" xfId="7038" xr:uid="{17859376-68F1-4640-A391-FBB2405F6130}"/>
    <cellStyle name="Comma 160" xfId="507" xr:uid="{10BFAB89-661B-4B49-BC38-4472984EBA08}"/>
    <cellStyle name="Comma 160 2" xfId="961" xr:uid="{E4C69B1B-EAE0-4F0E-A0F3-1F968CD581E4}"/>
    <cellStyle name="Comma 160 2 2" xfId="1978" xr:uid="{E5BBB423-3542-456A-AB83-EDB32BDFE013}"/>
    <cellStyle name="Comma 160 2 2 2" xfId="4006" xr:uid="{43633A90-8666-443E-8024-17329919985E}"/>
    <cellStyle name="Comma 160 2 2 3" xfId="6036" xr:uid="{1FD1392C-B016-497E-8072-61ABDFE7F697}"/>
    <cellStyle name="Comma 160 2 3" xfId="2993" xr:uid="{B2DA498B-795D-44C3-8EBF-868186BCD711}"/>
    <cellStyle name="Comma 160 2 4" xfId="5020" xr:uid="{6E43B766-398B-4DBD-BBA1-F02DB7AC1234}"/>
    <cellStyle name="Comma 160 2 5" xfId="7669" xr:uid="{9EFA572D-AA1F-487A-9659-C21C7A5FC357}"/>
    <cellStyle name="Comma 160 3" xfId="1532" xr:uid="{A5877DA1-6CEB-4382-89C0-F936FEE49230}"/>
    <cellStyle name="Comma 160 3 2" xfId="3560" xr:uid="{1EC4820B-4155-4F53-A29F-F3F8BF360545}"/>
    <cellStyle name="Comma 160 3 3" xfId="5590" xr:uid="{2F6386CA-3162-44C4-A0CF-524C74173991}"/>
    <cellStyle name="Comma 160 4" xfId="2547" xr:uid="{F78311FA-C80E-4CD6-83CD-13B890F8BD25}"/>
    <cellStyle name="Comma 160 5" xfId="4574" xr:uid="{1A1F8377-AD6C-41A4-B0E1-8D2BA2EC42DC}"/>
    <cellStyle name="Comma 160 6" xfId="7224" xr:uid="{36D48EBE-945C-4632-BDC4-F195F179D46A}"/>
    <cellStyle name="Comma 161" xfId="508" xr:uid="{9608EF69-4035-4F19-86C1-7D422E5AF9EF}"/>
    <cellStyle name="Comma 161 2" xfId="962" xr:uid="{2EBC7CDC-37BD-4F36-899F-859C924AF2EA}"/>
    <cellStyle name="Comma 161 2 2" xfId="1979" xr:uid="{F707F62C-D310-4C2C-A776-7051F592D9EB}"/>
    <cellStyle name="Comma 161 2 2 2" xfId="4007" xr:uid="{42847EA3-BB08-42A1-AC63-14DF79C20E2B}"/>
    <cellStyle name="Comma 161 2 2 3" xfId="6037" xr:uid="{5818DCE9-8B1C-43A6-800C-45C3D0DC8A3B}"/>
    <cellStyle name="Comma 161 2 3" xfId="2994" xr:uid="{F319F95E-759F-45B0-B1AE-40B577491D6F}"/>
    <cellStyle name="Comma 161 2 4" xfId="5021" xr:uid="{A3A222D7-1561-4D51-872B-7B64E27452A2}"/>
    <cellStyle name="Comma 161 2 5" xfId="7670" xr:uid="{D78ADC61-68A2-4A2C-BA4A-CDB06A143B59}"/>
    <cellStyle name="Comma 161 3" xfId="1533" xr:uid="{8F539DC3-5C11-47A2-ABE4-7A7C39803686}"/>
    <cellStyle name="Comma 161 3 2" xfId="3561" xr:uid="{5F7B2F54-CD15-4675-BBBA-308AA2ED713E}"/>
    <cellStyle name="Comma 161 3 3" xfId="5591" xr:uid="{B910AE95-7605-4856-9B89-2A0904D3D1D4}"/>
    <cellStyle name="Comma 161 4" xfId="2548" xr:uid="{47FF5540-C343-4D68-9C74-243FF9993DB6}"/>
    <cellStyle name="Comma 161 5" xfId="4575" xr:uid="{E9A5D6D7-49DA-46EE-BDEE-A5ADA000DFE1}"/>
    <cellStyle name="Comma 161 6" xfId="7225" xr:uid="{2118042F-0076-4D13-8268-FA4C1CB38632}"/>
    <cellStyle name="Comma 162" xfId="509" xr:uid="{A3BB032C-B5E1-4931-979D-418A29D1B62D}"/>
    <cellStyle name="Comma 162 2" xfId="963" xr:uid="{F3DD9CF9-58C7-4B5B-9B71-A9D93A9906D8}"/>
    <cellStyle name="Comma 162 2 2" xfId="1980" xr:uid="{63405717-607E-4024-A2E6-C223BF6A0021}"/>
    <cellStyle name="Comma 162 2 2 2" xfId="4008" xr:uid="{E803AA12-BB28-4990-82F8-9569568F9C68}"/>
    <cellStyle name="Comma 162 2 2 3" xfId="6038" xr:uid="{71BEC4FD-86F4-4C43-A8DA-D7B26A62A05F}"/>
    <cellStyle name="Comma 162 2 3" xfId="2995" xr:uid="{06B6582E-FBA7-43AD-920C-42416966971D}"/>
    <cellStyle name="Comma 162 2 4" xfId="5022" xr:uid="{3D9FEA6D-A341-4AA2-AE18-D2448185DFF2}"/>
    <cellStyle name="Comma 162 2 5" xfId="7671" xr:uid="{19D64A03-9398-4D59-886D-358E93AB20A6}"/>
    <cellStyle name="Comma 162 3" xfId="1534" xr:uid="{D529949E-05E0-4A60-A304-629C920A416B}"/>
    <cellStyle name="Comma 162 3 2" xfId="3562" xr:uid="{C7B446CC-C8AC-4229-A677-BC20B1BDD260}"/>
    <cellStyle name="Comma 162 3 3" xfId="5592" xr:uid="{11804B2A-701A-497E-AD8F-8EE3D79D92E6}"/>
    <cellStyle name="Comma 162 4" xfId="2549" xr:uid="{7B93CAFC-4389-4C72-B770-B3D9DBDA4EEF}"/>
    <cellStyle name="Comma 162 5" xfId="4576" xr:uid="{EE1DBB43-B1B8-4D31-AA7D-1C101A85E81D}"/>
    <cellStyle name="Comma 162 6" xfId="7226" xr:uid="{7C2E9095-365E-44A9-92DD-1B4F2967AD3D}"/>
    <cellStyle name="Comma 163" xfId="510" xr:uid="{7E6F4C65-8991-4C76-A5ED-37ADD696BE74}"/>
    <cellStyle name="Comma 163 2" xfId="964" xr:uid="{3B2831AA-5EFB-4F8B-8661-90E7124059B0}"/>
    <cellStyle name="Comma 163 2 2" xfId="1981" xr:uid="{F16EBC8D-3AF5-4ADB-8DCD-8AFE20526E8D}"/>
    <cellStyle name="Comma 163 2 2 2" xfId="4009" xr:uid="{5A81FD49-1B6E-4032-9996-EE3CED41AD42}"/>
    <cellStyle name="Comma 163 2 2 3" xfId="6039" xr:uid="{42BF7AB5-F0A2-4095-AF5D-EE51E0A3E02D}"/>
    <cellStyle name="Comma 163 2 3" xfId="2996" xr:uid="{9D49FD21-E286-465A-A519-244C2F33AA25}"/>
    <cellStyle name="Comma 163 2 4" xfId="5023" xr:uid="{07F1308C-4C8D-44CB-9641-15495F4D1DDB}"/>
    <cellStyle name="Comma 163 2 5" xfId="7672" xr:uid="{745628AD-13FE-4DA1-A345-4AF406379462}"/>
    <cellStyle name="Comma 163 3" xfId="1535" xr:uid="{0CC67FF3-8694-4684-BDBE-E7E14ACEF71F}"/>
    <cellStyle name="Comma 163 3 2" xfId="3563" xr:uid="{0E18DB0A-C73E-4C95-8035-10B90867E005}"/>
    <cellStyle name="Comma 163 3 3" xfId="5593" xr:uid="{1B750DAE-46BD-456D-A5FF-DF63C2B15757}"/>
    <cellStyle name="Comma 163 4" xfId="2550" xr:uid="{2BFDDDA2-68AC-4BB8-B07B-5C87034C4F9A}"/>
    <cellStyle name="Comma 163 5" xfId="4577" xr:uid="{0384374A-B33E-4B37-93A8-05D966EEB8D6}"/>
    <cellStyle name="Comma 163 6" xfId="7227" xr:uid="{80E475E4-09E9-4BF6-8F63-55695846C1C9}"/>
    <cellStyle name="Comma 164" xfId="511" xr:uid="{12EE4161-1431-4FEC-B7C3-F257B5BCB111}"/>
    <cellStyle name="Comma 164 2" xfId="965" xr:uid="{731EE907-86F8-4578-9077-1FE2D0FA37DB}"/>
    <cellStyle name="Comma 164 2 2" xfId="1982" xr:uid="{AE72045D-C512-4505-9EA5-8AAD4CA249F8}"/>
    <cellStyle name="Comma 164 2 2 2" xfId="4010" xr:uid="{D45F6DBA-6F28-4423-89CA-29F345338D3F}"/>
    <cellStyle name="Comma 164 2 2 3" xfId="6040" xr:uid="{799D3EA7-F4A4-4E76-90C7-2EAF7EFBD3A5}"/>
    <cellStyle name="Comma 164 2 3" xfId="2997" xr:uid="{DE6F1ABC-140D-4787-A42B-D9B710DF1E74}"/>
    <cellStyle name="Comma 164 2 4" xfId="5024" xr:uid="{6AB72650-4C0B-47FE-99E5-59A59D13B527}"/>
    <cellStyle name="Comma 164 2 5" xfId="7673" xr:uid="{385F1A7A-BF0A-4AF9-98B3-63DDF48E49A2}"/>
    <cellStyle name="Comma 164 3" xfId="1536" xr:uid="{6C8ACD1A-614E-4FCD-A073-959EA1214B1C}"/>
    <cellStyle name="Comma 164 3 2" xfId="3564" xr:uid="{28BACDC5-31F0-4B6C-ABF3-37E393DD22C1}"/>
    <cellStyle name="Comma 164 3 3" xfId="5594" xr:uid="{AE6CC81A-FFE8-4441-A2D4-5389B6BAE32B}"/>
    <cellStyle name="Comma 164 4" xfId="2551" xr:uid="{B4CAFDAD-9BD4-4E13-8BF1-4C1EFD4D181B}"/>
    <cellStyle name="Comma 164 5" xfId="4578" xr:uid="{2EBF6B6C-1BEC-434C-A873-CD48736C5F6D}"/>
    <cellStyle name="Comma 164 6" xfId="7228" xr:uid="{C5D76E18-45AD-42F8-90C2-2C1BD53110BA}"/>
    <cellStyle name="Comma 165" xfId="512" xr:uid="{7DE1D192-CF19-4AE1-B6DF-9FBFE68A1490}"/>
    <cellStyle name="Comma 165 2" xfId="966" xr:uid="{26FA47C8-341A-49E2-A7BB-49501C4F85A7}"/>
    <cellStyle name="Comma 165 2 2" xfId="1983" xr:uid="{8C5FEC0B-619F-4AF9-A939-048D29D05A35}"/>
    <cellStyle name="Comma 165 2 2 2" xfId="4011" xr:uid="{8F37AE26-B447-4F59-86B2-A026F3AC0781}"/>
    <cellStyle name="Comma 165 2 2 3" xfId="6041" xr:uid="{66E66FBF-F272-4EF5-A8C1-1018D49ACE9E}"/>
    <cellStyle name="Comma 165 2 3" xfId="2998" xr:uid="{99909385-BA5A-44A9-814E-72E634A33A63}"/>
    <cellStyle name="Comma 165 2 4" xfId="5025" xr:uid="{AD3AA3A9-CF34-4727-91B5-5D974D7EE7BE}"/>
    <cellStyle name="Comma 165 2 5" xfId="7674" xr:uid="{BDE6EEE0-C448-4E0E-A5E0-0BBF3852F2CE}"/>
    <cellStyle name="Comma 165 3" xfId="1537" xr:uid="{5CB1149A-713E-496A-9B0C-5BED33DE2FEF}"/>
    <cellStyle name="Comma 165 3 2" xfId="3565" xr:uid="{B973E324-3B59-4B52-9650-21260A91AE57}"/>
    <cellStyle name="Comma 165 3 3" xfId="5595" xr:uid="{38B2E728-E393-484B-948B-7A3803D0985A}"/>
    <cellStyle name="Comma 165 4" xfId="2552" xr:uid="{D7EB1CA6-AC65-4185-91DE-F5341110E6A5}"/>
    <cellStyle name="Comma 165 5" xfId="4579" xr:uid="{19D52C1C-F46C-413E-B97B-3B30F7E8B007}"/>
    <cellStyle name="Comma 165 6" xfId="7229" xr:uid="{3231653E-3531-40EC-ABD8-75B382038DF9}"/>
    <cellStyle name="Comma 166" xfId="513" xr:uid="{DBDDC1FC-2C2D-4082-9E88-B57C948E6C9A}"/>
    <cellStyle name="Comma 166 2" xfId="967" xr:uid="{05826880-AD8B-4E2B-809C-F04C547A09EB}"/>
    <cellStyle name="Comma 166 2 2" xfId="1984" xr:uid="{CC3AC9CF-5312-48DC-A3CC-6DF649CFD921}"/>
    <cellStyle name="Comma 166 2 2 2" xfId="4012" xr:uid="{D55BE8A1-5EF2-4D3A-8215-D4026C78BF44}"/>
    <cellStyle name="Comma 166 2 2 3" xfId="6042" xr:uid="{7737F6E1-2EED-49E5-A7B0-B393EE8CEE6E}"/>
    <cellStyle name="Comma 166 2 3" xfId="2999" xr:uid="{39978788-8690-47BF-A770-7BE21B3F1F1E}"/>
    <cellStyle name="Comma 166 2 4" xfId="5026" xr:uid="{71C05F3A-E45C-485F-9ADC-232BBB1A5CF7}"/>
    <cellStyle name="Comma 166 2 5" xfId="7675" xr:uid="{51D488FD-E801-4603-8BA8-3B7537787151}"/>
    <cellStyle name="Comma 166 3" xfId="1538" xr:uid="{82DE1C31-7AFE-4E77-900A-909355CE65C5}"/>
    <cellStyle name="Comma 166 3 2" xfId="3566" xr:uid="{E169DC6D-8897-4360-B4C0-ECBC30EED0C7}"/>
    <cellStyle name="Comma 166 3 3" xfId="5596" xr:uid="{89A0F01B-2790-4E3F-9BA0-F2160EEAFD05}"/>
    <cellStyle name="Comma 166 4" xfId="2553" xr:uid="{EA85F30C-314D-4729-800E-DC62911953A3}"/>
    <cellStyle name="Comma 166 5" xfId="4580" xr:uid="{1E1786AD-DF4E-4D24-8AA3-33505F5F6899}"/>
    <cellStyle name="Comma 166 6" xfId="7230" xr:uid="{30A16909-394E-4D03-AF05-3C384D5314CB}"/>
    <cellStyle name="Comma 167" xfId="514" xr:uid="{AED0780B-A940-4AEF-A4DD-C15703802D04}"/>
    <cellStyle name="Comma 167 2" xfId="968" xr:uid="{41C7A69C-2C92-44F5-ABE1-9F9AF5414D9C}"/>
    <cellStyle name="Comma 167 2 2" xfId="1985" xr:uid="{A0364C09-72CA-4974-A487-C693D33E7DB0}"/>
    <cellStyle name="Comma 167 2 2 2" xfId="4013" xr:uid="{01922533-862E-4D73-BAC7-7C403276B15C}"/>
    <cellStyle name="Comma 167 2 2 3" xfId="6043" xr:uid="{F33D046E-238C-497D-B98C-8090FE3239A1}"/>
    <cellStyle name="Comma 167 2 3" xfId="3000" xr:uid="{F3E00139-FDC5-46B4-BFBC-9E758A2B2D55}"/>
    <cellStyle name="Comma 167 2 4" xfId="5027" xr:uid="{5434DD62-EB5A-4B10-9816-147A32F14F1B}"/>
    <cellStyle name="Comma 167 2 5" xfId="7676" xr:uid="{861C21A9-C789-41EF-A34F-8E917C18B433}"/>
    <cellStyle name="Comma 167 3" xfId="1539" xr:uid="{B6EF64F6-A5CA-4AE0-9F99-234E360C51D6}"/>
    <cellStyle name="Comma 167 3 2" xfId="3567" xr:uid="{3615A680-9533-4E9A-B024-E1EDAA611CBC}"/>
    <cellStyle name="Comma 167 3 3" xfId="5597" xr:uid="{72E6DB5C-88A7-4201-A3DD-8E63AE502870}"/>
    <cellStyle name="Comma 167 4" xfId="2554" xr:uid="{1A51B071-7622-41F4-906C-9D87540E8338}"/>
    <cellStyle name="Comma 167 5" xfId="4581" xr:uid="{D8FAABDB-B8B0-41A7-A0B9-D36A6DD9F36A}"/>
    <cellStyle name="Comma 167 6" xfId="7231" xr:uid="{02091492-FEB6-46B7-94D2-0F430B8B87B8}"/>
    <cellStyle name="Comma 168" xfId="515" xr:uid="{74624ED4-8FD9-4CC0-A3C5-2C493943CFDC}"/>
    <cellStyle name="Comma 168 2" xfId="969" xr:uid="{9B8A631D-420D-4A3A-AB52-FFE6E102280A}"/>
    <cellStyle name="Comma 168 2 2" xfId="1986" xr:uid="{8266C8D5-5B89-4032-9650-577AD10267A3}"/>
    <cellStyle name="Comma 168 2 2 2" xfId="4014" xr:uid="{9A1C3E4F-2429-4677-BF65-9C2CEB15FFCD}"/>
    <cellStyle name="Comma 168 2 2 3" xfId="6044" xr:uid="{0BABE0D6-94FB-4FDE-B24B-B8CAA791C1AE}"/>
    <cellStyle name="Comma 168 2 3" xfId="3001" xr:uid="{0FF52C73-F0F8-4346-8212-CE3A200E2604}"/>
    <cellStyle name="Comma 168 2 4" xfId="5028" xr:uid="{EF80FF8D-D710-44E0-9284-F1DA5F2058B5}"/>
    <cellStyle name="Comma 168 2 5" xfId="7677" xr:uid="{BF22FAD8-66F8-4FA3-AA95-AD87C4DFF298}"/>
    <cellStyle name="Comma 168 3" xfId="1540" xr:uid="{D2860451-0262-4209-B60F-870FAD70AD38}"/>
    <cellStyle name="Comma 168 3 2" xfId="3568" xr:uid="{D3789313-5867-4617-96BA-0901B28DB607}"/>
    <cellStyle name="Comma 168 3 3" xfId="5598" xr:uid="{25AFD88E-9CBD-4505-A2DD-B2D0724AC3C1}"/>
    <cellStyle name="Comma 168 4" xfId="2555" xr:uid="{C1F638E4-7A25-48AF-80B8-6D7A38110226}"/>
    <cellStyle name="Comma 168 5" xfId="4582" xr:uid="{EA729048-3A4C-4EC3-B168-1A6014F07E10}"/>
    <cellStyle name="Comma 168 6" xfId="7232" xr:uid="{ACBA4888-91DC-4B80-8921-7E076C0ABA3C}"/>
    <cellStyle name="Comma 169" xfId="516" xr:uid="{DC653D4A-02A4-419D-81A4-2CCB09A6DD21}"/>
    <cellStyle name="Comma 169 2" xfId="970" xr:uid="{98AF9AEE-1EA8-49FA-AAD0-2F862D568025}"/>
    <cellStyle name="Comma 169 2 2" xfId="1987" xr:uid="{66CE750B-B299-4BD9-B99A-DB17976A578D}"/>
    <cellStyle name="Comma 169 2 2 2" xfId="4015" xr:uid="{D45A4758-E1C6-43EE-B0EB-12746AB280D5}"/>
    <cellStyle name="Comma 169 2 2 3" xfId="6045" xr:uid="{627D0069-433E-44C3-84FE-9CB6F49E5644}"/>
    <cellStyle name="Comma 169 2 3" xfId="3002" xr:uid="{902CB74B-4CC6-472F-B17E-06CFB0A0452D}"/>
    <cellStyle name="Comma 169 2 4" xfId="5029" xr:uid="{1505872F-EAC4-4CC0-92D7-E8D8DFB3243B}"/>
    <cellStyle name="Comma 169 2 5" xfId="7678" xr:uid="{EC71A96A-3DDA-4B36-9A78-68660E59A028}"/>
    <cellStyle name="Comma 169 3" xfId="1541" xr:uid="{54CBA79D-5733-4D39-8210-8C9C23DC5E69}"/>
    <cellStyle name="Comma 169 3 2" xfId="3569" xr:uid="{DB2FC35E-5310-414C-80D8-423053ECE0F4}"/>
    <cellStyle name="Comma 169 3 3" xfId="5599" xr:uid="{4E4983CF-20AB-4750-BA85-6D31E9D64EA7}"/>
    <cellStyle name="Comma 169 4" xfId="2556" xr:uid="{3AFFE521-FAD6-4C6F-871E-054A8DC02CBB}"/>
    <cellStyle name="Comma 169 5" xfId="4583" xr:uid="{2C783105-6B52-46AE-86C0-B59A9F5EE732}"/>
    <cellStyle name="Comma 169 6" xfId="7233" xr:uid="{01EE407C-417C-4BC8-BD3B-DF7C2328F60D}"/>
    <cellStyle name="Comma 17" xfId="295" xr:uid="{5902C05F-1E6B-4767-AB04-0F97DF410D40}"/>
    <cellStyle name="Comma 17 2" xfId="517" xr:uid="{E2DED75F-DF2E-456B-8071-D87FA4C32FAE}"/>
    <cellStyle name="Comma 17 2 2" xfId="971" xr:uid="{B67F9F53-9E49-44C1-9047-30E1BCF1E169}"/>
    <cellStyle name="Comma 17 2 2 2" xfId="1988" xr:uid="{19F9B242-50FE-4CEC-8029-8EB1C508AD52}"/>
    <cellStyle name="Comma 17 2 2 2 2" xfId="4016" xr:uid="{E1FAF3C5-C041-4847-B61A-C51503843CFB}"/>
    <cellStyle name="Comma 17 2 2 2 3" xfId="6046" xr:uid="{BA8079C7-DA66-43AE-A5DE-D7D53F6F8A83}"/>
    <cellStyle name="Comma 17 2 2 3" xfId="3003" xr:uid="{46C76C30-C7AE-42E9-9E65-77EC6D031A6F}"/>
    <cellStyle name="Comma 17 2 2 4" xfId="5030" xr:uid="{B7C7C3CC-0F10-41C0-8D39-C4641EEE4B28}"/>
    <cellStyle name="Comma 17 2 2 5" xfId="7679" xr:uid="{D2E1A439-3933-4370-A3DB-B5D6C87F02C5}"/>
    <cellStyle name="Comma 17 2 3" xfId="1542" xr:uid="{B965C071-6712-417A-9472-28CF96A37CCA}"/>
    <cellStyle name="Comma 17 2 3 2" xfId="3570" xr:uid="{5A5551EC-5CF3-4CBA-9964-9251D0588242}"/>
    <cellStyle name="Comma 17 2 3 3" xfId="5600" xr:uid="{54C8619C-C482-40DE-BD7C-762BA33E2961}"/>
    <cellStyle name="Comma 17 2 4" xfId="2557" xr:uid="{8B05D390-03F2-4837-BE7C-3F2125B7A122}"/>
    <cellStyle name="Comma 17 2 5" xfId="4584" xr:uid="{ED8765EA-F565-4E5B-977E-74F5A65BA2BB}"/>
    <cellStyle name="Comma 17 2 6" xfId="6432" xr:uid="{715B773A-725B-4B78-AE85-51BA3F5DE33E}"/>
    <cellStyle name="Comma 17 2 7" xfId="7234" xr:uid="{35019126-83CE-41D1-BBBF-A08370E0E650}"/>
    <cellStyle name="Comma 17 3" xfId="761" xr:uid="{7076953F-EEC1-4342-810B-7CA406306AD7}"/>
    <cellStyle name="Comma 17 3 2" xfId="1778" xr:uid="{BBCEB7BB-F96A-411C-8C69-1F2EA9FEADAD}"/>
    <cellStyle name="Comma 17 3 2 2" xfId="3806" xr:uid="{3647B590-DB95-4AB9-AD6C-72B576B70853}"/>
    <cellStyle name="Comma 17 3 2 3" xfId="5836" xr:uid="{5B291186-4FC6-4D74-9544-5FA99FEE38F1}"/>
    <cellStyle name="Comma 17 3 3" xfId="2793" xr:uid="{736960EB-9AB0-46A1-BBCC-13C84D018F5D}"/>
    <cellStyle name="Comma 17 3 4" xfId="4820" xr:uid="{910A519F-591A-496E-9CD4-41DA7CC38BFB}"/>
    <cellStyle name="Comma 17 3 5" xfId="6433" xr:uid="{5C7EBBF0-2CE5-4B0F-9C86-E39BA0E16A5D}"/>
    <cellStyle name="Comma 17 3 6" xfId="7469" xr:uid="{15547EED-700C-4023-B50C-046C19E14D2C}"/>
    <cellStyle name="Comma 17 4" xfId="1204" xr:uid="{D0C8131D-63ED-4E24-8D9E-E8000769291A}"/>
    <cellStyle name="Comma 17 4 2" xfId="2219" xr:uid="{0E31E78E-CD44-41C5-B781-3744B1317D40}"/>
    <cellStyle name="Comma 17 4 2 2" xfId="4247" xr:uid="{F3E035CC-A1DA-465B-8D97-FC2C249C04B2}"/>
    <cellStyle name="Comma 17 4 2 3" xfId="6277" xr:uid="{ABC3A0B1-044F-4864-AECD-0CF9948333D4}"/>
    <cellStyle name="Comma 17 4 3" xfId="3234" xr:uid="{8971D6A6-260D-4D2B-8590-62AF42E0B929}"/>
    <cellStyle name="Comma 17 4 4" xfId="5261" xr:uid="{201ABC18-57E3-4B92-82D4-B69832CDDDEC}"/>
    <cellStyle name="Comma 17 4 5" xfId="7910" xr:uid="{5F59E0C2-CD79-4985-8B7A-3EE98C6225C7}"/>
    <cellStyle name="Comma 17 5" xfId="1329" xr:uid="{4873E876-8167-4943-A6FF-B07FA24AA352}"/>
    <cellStyle name="Comma 17 5 2" xfId="3357" xr:uid="{B097BC96-8653-440A-A62E-FAC196F7178C}"/>
    <cellStyle name="Comma 17 5 3" xfId="5387" xr:uid="{0638C16B-38C4-4229-A424-679D10F0779F}"/>
    <cellStyle name="Comma 17 6" xfId="2344" xr:uid="{6E4ED7A6-4FCC-49C7-914C-8A28994DC6B0}"/>
    <cellStyle name="Comma 17 7" xfId="4371" xr:uid="{89555E6D-EC39-4E4B-ACEA-B7AAA34DB71D}"/>
    <cellStyle name="Comma 17 8" xfId="6431" xr:uid="{7AE129B0-AD36-4DAE-AFFB-E05EC830660E}"/>
    <cellStyle name="Comma 17 9" xfId="7021" xr:uid="{29B53A32-8AC6-40A4-B13D-C484E8240867}"/>
    <cellStyle name="Comma 170" xfId="518" xr:uid="{08397861-CCF6-45DD-9A34-24BEAEDEC4D4}"/>
    <cellStyle name="Comma 170 2" xfId="972" xr:uid="{6F9DBA41-F7E4-491B-8A99-AF1485368B0E}"/>
    <cellStyle name="Comma 170 2 2" xfId="1989" xr:uid="{8784D7DC-B0CE-4452-9DB4-B7BC1E026F7B}"/>
    <cellStyle name="Comma 170 2 2 2" xfId="4017" xr:uid="{62C49C77-ACC9-4B5F-804E-9D9E1BA9F6A6}"/>
    <cellStyle name="Comma 170 2 2 3" xfId="6047" xr:uid="{DA697C59-99D0-4D44-AD0E-BB5E611ED61C}"/>
    <cellStyle name="Comma 170 2 3" xfId="3004" xr:uid="{F699A95F-8014-483F-B86D-676EF6387825}"/>
    <cellStyle name="Comma 170 2 4" xfId="5031" xr:uid="{CB94934D-7285-4038-8F6D-99926D7FC4C4}"/>
    <cellStyle name="Comma 170 2 5" xfId="7680" xr:uid="{B33FAEE1-8393-4FA1-9D8E-E76AB6A85544}"/>
    <cellStyle name="Comma 170 3" xfId="1543" xr:uid="{58D2B021-C852-499C-B3AB-7F84C6DEB403}"/>
    <cellStyle name="Comma 170 3 2" xfId="3571" xr:uid="{1ADAB8EE-CC5A-40EA-8DBE-5EFA2E4CD339}"/>
    <cellStyle name="Comma 170 3 3" xfId="5601" xr:uid="{61518B7B-20DB-43C0-B8DE-1AE8C257C8D6}"/>
    <cellStyle name="Comma 170 4" xfId="2558" xr:uid="{038ECBF2-7685-4423-B7CA-E4B9B349845A}"/>
    <cellStyle name="Comma 170 5" xfId="4585" xr:uid="{B828C3C1-BA3A-4052-A16F-2939B64F6E53}"/>
    <cellStyle name="Comma 170 6" xfId="7235" xr:uid="{99D1BC2F-8571-435B-9728-15948889E89E}"/>
    <cellStyle name="Comma 171" xfId="519" xr:uid="{F1491DB4-F91B-4AEC-9AF0-C1FB6A75D6A9}"/>
    <cellStyle name="Comma 171 2" xfId="973" xr:uid="{2A9D607A-4FD8-4B11-9666-9B33D775A168}"/>
    <cellStyle name="Comma 171 2 2" xfId="1990" xr:uid="{88A62F49-16EE-4E62-97BA-4CF08863F7BC}"/>
    <cellStyle name="Comma 171 2 2 2" xfId="4018" xr:uid="{7CE2395E-6304-45EF-89C9-471014EE26C4}"/>
    <cellStyle name="Comma 171 2 2 3" xfId="6048" xr:uid="{75EC271E-25A9-4F4C-BC83-9E963EAFCF23}"/>
    <cellStyle name="Comma 171 2 3" xfId="3005" xr:uid="{65E16E35-6D54-41AB-9AAA-A532787BCD84}"/>
    <cellStyle name="Comma 171 2 4" xfId="5032" xr:uid="{4E03E660-E224-49EF-B658-0BE6F1560A24}"/>
    <cellStyle name="Comma 171 2 5" xfId="7681" xr:uid="{04EC317E-4F6E-4F38-98F2-FD7C259FBD96}"/>
    <cellStyle name="Comma 171 3" xfId="1544" xr:uid="{389C1857-AB8D-4549-AF18-A73CA38501B7}"/>
    <cellStyle name="Comma 171 3 2" xfId="3572" xr:uid="{48789C19-5387-43A7-AAB4-6611B6893FD8}"/>
    <cellStyle name="Comma 171 3 3" xfId="5602" xr:uid="{245C22ED-D706-4271-8F9F-88882F035F47}"/>
    <cellStyle name="Comma 171 4" xfId="2559" xr:uid="{4A8E494E-FEB2-410F-9E06-C410A4FDCA3B}"/>
    <cellStyle name="Comma 171 5" xfId="4586" xr:uid="{A2C1B9EA-01DF-491D-81EA-B6EAACFEF21E}"/>
    <cellStyle name="Comma 171 6" xfId="7236" xr:uid="{121986CF-D462-4084-9973-1CF4B90659AC}"/>
    <cellStyle name="Comma 172" xfId="520" xr:uid="{B51D216C-9C37-4D87-99E7-70DF44B9EB1A}"/>
    <cellStyle name="Comma 172 2" xfId="974" xr:uid="{61497845-BBC3-418B-A3FF-C28A025ED23E}"/>
    <cellStyle name="Comma 172 2 2" xfId="1991" xr:uid="{CA37BC0B-78C5-44B1-A35E-D23FC0AB91B7}"/>
    <cellStyle name="Comma 172 2 2 2" xfId="4019" xr:uid="{3D464023-DF45-476B-A626-AE6D8FF9F3C6}"/>
    <cellStyle name="Comma 172 2 2 3" xfId="6049" xr:uid="{50CAEDAC-80BF-45DB-B0FC-D157A80B5514}"/>
    <cellStyle name="Comma 172 2 3" xfId="3006" xr:uid="{EFE195E0-B5F5-47E7-B2D5-E524320F32CB}"/>
    <cellStyle name="Comma 172 2 4" xfId="5033" xr:uid="{246A8656-20C6-4B09-A4DF-DFE67ACC5363}"/>
    <cellStyle name="Comma 172 2 5" xfId="7682" xr:uid="{C42C83A1-E69D-4D80-B6C6-4BB19CAAA51A}"/>
    <cellStyle name="Comma 172 3" xfId="1545" xr:uid="{D91AE347-DFC7-48E3-9D54-79D48D7C5EBE}"/>
    <cellStyle name="Comma 172 3 2" xfId="3573" xr:uid="{46029977-D0B9-4C1F-9C46-9BDD9E932426}"/>
    <cellStyle name="Comma 172 3 3" xfId="5603" xr:uid="{2B8972C2-90AA-480E-AAA0-367BDA9C3363}"/>
    <cellStyle name="Comma 172 4" xfId="2560" xr:uid="{4D4ECCC0-A19E-4025-B9E0-D348F9CA36A8}"/>
    <cellStyle name="Comma 172 5" xfId="4587" xr:uid="{589FB63A-528C-4565-9DED-0AB0E05E2043}"/>
    <cellStyle name="Comma 172 6" xfId="7237" xr:uid="{6D492E54-B7D5-4F3E-B45E-B4121D5BA3C1}"/>
    <cellStyle name="Comma 173" xfId="521" xr:uid="{FD137B78-3FE0-45C3-AC5F-F7DC5699C6D4}"/>
    <cellStyle name="Comma 173 2" xfId="975" xr:uid="{D56D5B37-A1F7-467A-9855-B4C59C75600E}"/>
    <cellStyle name="Comma 173 2 2" xfId="1992" xr:uid="{E20BE680-2173-462A-B963-40E62AB88EB6}"/>
    <cellStyle name="Comma 173 2 2 2" xfId="4020" xr:uid="{CE697FC9-F851-4734-8F21-C8E8A4849652}"/>
    <cellStyle name="Comma 173 2 2 3" xfId="6050" xr:uid="{D9179422-332C-44B0-B8B6-E765C100051A}"/>
    <cellStyle name="Comma 173 2 3" xfId="3007" xr:uid="{AE8035C6-249A-4351-9D34-16E01D0A7F0D}"/>
    <cellStyle name="Comma 173 2 4" xfId="5034" xr:uid="{6D7F9D8D-AD19-495A-BB3C-F1758687ED6F}"/>
    <cellStyle name="Comma 173 2 5" xfId="7683" xr:uid="{FEBEDF22-0981-406E-936C-14F2BF71B773}"/>
    <cellStyle name="Comma 173 3" xfId="1546" xr:uid="{709D10B0-7DD6-4977-9A7C-7F9926A92DE7}"/>
    <cellStyle name="Comma 173 3 2" xfId="3574" xr:uid="{64CD5D6A-244F-4280-A367-E90A8D9271B8}"/>
    <cellStyle name="Comma 173 3 3" xfId="5604" xr:uid="{5062799B-7465-40CC-811A-A711D28BB611}"/>
    <cellStyle name="Comma 173 4" xfId="2561" xr:uid="{651E473C-2F4C-4E87-BA52-AFDE7229202F}"/>
    <cellStyle name="Comma 173 5" xfId="4588" xr:uid="{09C73AF7-BB15-402D-B0E5-8D4A6D7F2EBE}"/>
    <cellStyle name="Comma 173 6" xfId="7238" xr:uid="{53D61E98-310B-4957-99F0-C9733DE3A878}"/>
    <cellStyle name="Comma 174" xfId="522" xr:uid="{949FF1E5-5FA6-4DAC-B76F-69C0AD8B4290}"/>
    <cellStyle name="Comma 174 2" xfId="976" xr:uid="{E5C16F2B-9282-4944-AB88-19D329A0C448}"/>
    <cellStyle name="Comma 174 2 2" xfId="1993" xr:uid="{3E4BF812-E380-4792-ABDE-76B5C2D7C2FA}"/>
    <cellStyle name="Comma 174 2 2 2" xfId="4021" xr:uid="{6FFF7EB7-59FD-4213-9C0A-7094FD34C791}"/>
    <cellStyle name="Comma 174 2 2 3" xfId="6051" xr:uid="{CE144ADC-BD91-4615-BE31-8953473D119C}"/>
    <cellStyle name="Comma 174 2 3" xfId="3008" xr:uid="{C4D2BB5C-616B-45A5-A486-5A121B89E8A9}"/>
    <cellStyle name="Comma 174 2 4" xfId="5035" xr:uid="{2F9FAF05-F1B3-401E-A9D6-D8EE31B75C9A}"/>
    <cellStyle name="Comma 174 2 5" xfId="7684" xr:uid="{DC284217-4BD5-47E6-953E-4A6EEE8C4C5F}"/>
    <cellStyle name="Comma 174 3" xfId="1547" xr:uid="{21B22460-A6EF-4F76-B7AE-3E344AFD7B46}"/>
    <cellStyle name="Comma 174 3 2" xfId="3575" xr:uid="{35FFFFA1-7C81-4235-921C-EC88EB65FC9E}"/>
    <cellStyle name="Comma 174 3 3" xfId="5605" xr:uid="{D94BA74C-9FC8-46B2-989C-7C1A00A2D6CE}"/>
    <cellStyle name="Comma 174 4" xfId="2562" xr:uid="{7534F41E-07F3-43A6-9DE2-CA25FDF7F3A1}"/>
    <cellStyle name="Comma 174 5" xfId="4589" xr:uid="{A15A5E9B-2D2A-4B16-B8D3-179AE077B703}"/>
    <cellStyle name="Comma 174 6" xfId="7239" xr:uid="{B6656E27-99CD-4A81-A491-5686D53379DC}"/>
    <cellStyle name="Comma 175" xfId="523" xr:uid="{DD76DA3A-E2A0-4D9C-9B33-03C376A09C45}"/>
    <cellStyle name="Comma 175 2" xfId="977" xr:uid="{43DC5EE0-5FF4-4147-BE18-07A1A05E554C}"/>
    <cellStyle name="Comma 175 2 2" xfId="1994" xr:uid="{92E5CC73-D1B7-4D8A-86A9-F8E2FD3772EA}"/>
    <cellStyle name="Comma 175 2 2 2" xfId="4022" xr:uid="{53FD6462-0287-4A4A-8B62-72E0B8412CF1}"/>
    <cellStyle name="Comma 175 2 2 3" xfId="6052" xr:uid="{719AFB51-3B9A-480E-8C30-93C122D02938}"/>
    <cellStyle name="Comma 175 2 3" xfId="3009" xr:uid="{E7B8306B-38CA-41C9-A73E-DF406B3DB541}"/>
    <cellStyle name="Comma 175 2 4" xfId="5036" xr:uid="{C0E803C5-8678-4671-8FE8-1BD7B2586CED}"/>
    <cellStyle name="Comma 175 2 5" xfId="7685" xr:uid="{703CA6D0-C019-4749-8496-FD591F60093F}"/>
    <cellStyle name="Comma 175 3" xfId="1548" xr:uid="{EF9286AA-6FC2-41B1-AA0C-A802E07126AE}"/>
    <cellStyle name="Comma 175 3 2" xfId="3576" xr:uid="{2647398C-CBA7-44CA-A18A-2DE71CC6771D}"/>
    <cellStyle name="Comma 175 3 3" xfId="5606" xr:uid="{9B7F4A1E-B204-4F7A-A5E2-6015A15A3285}"/>
    <cellStyle name="Comma 175 4" xfId="2563" xr:uid="{365FE128-3C43-4E21-8E93-DB62E359AC2A}"/>
    <cellStyle name="Comma 175 5" xfId="4590" xr:uid="{523B964E-6AA3-4BD0-BFC3-84EE6CF85EB0}"/>
    <cellStyle name="Comma 175 6" xfId="7240" xr:uid="{E37B503C-F876-4A34-8768-11AB59F4C33F}"/>
    <cellStyle name="Comma 176" xfId="524" xr:uid="{6416B7A3-EA64-453B-922B-FF7551B6B2C3}"/>
    <cellStyle name="Comma 176 2" xfId="978" xr:uid="{2F7D76BB-E603-4049-AEDA-BC3234A51F13}"/>
    <cellStyle name="Comma 176 2 2" xfId="1995" xr:uid="{9C176273-BCC1-4E44-8E11-A4B69DBBF0E8}"/>
    <cellStyle name="Comma 176 2 2 2" xfId="4023" xr:uid="{1EB20E48-3D22-4985-97CD-6C7649496FBD}"/>
    <cellStyle name="Comma 176 2 2 3" xfId="6053" xr:uid="{B1A37B9C-590F-4F7F-86B0-928BF3AE6A02}"/>
    <cellStyle name="Comma 176 2 3" xfId="3010" xr:uid="{FE5C5460-A3BA-4A77-95D1-0D0292FC47DB}"/>
    <cellStyle name="Comma 176 2 4" xfId="5037" xr:uid="{70D44773-1764-442E-9B92-5EE828A76A94}"/>
    <cellStyle name="Comma 176 2 5" xfId="7686" xr:uid="{7045F8B5-C90C-4DDD-BD11-4C960947D21A}"/>
    <cellStyle name="Comma 176 3" xfId="1549" xr:uid="{7C9EF9C3-181A-4E61-8BE8-F95488B2B33E}"/>
    <cellStyle name="Comma 176 3 2" xfId="3577" xr:uid="{AAD74204-E222-475F-B124-5036E33C21CD}"/>
    <cellStyle name="Comma 176 3 3" xfId="5607" xr:uid="{FD8186DD-EB08-4603-A54A-14CF8212833A}"/>
    <cellStyle name="Comma 176 4" xfId="2564" xr:uid="{BF7FA610-9353-4059-A8FB-691094477D46}"/>
    <cellStyle name="Comma 176 5" xfId="4591" xr:uid="{ED684491-4B21-465D-8381-BDC65973C9AE}"/>
    <cellStyle name="Comma 176 6" xfId="7241" xr:uid="{C081FEB3-2BFD-4359-B1B6-4E2A4320C346}"/>
    <cellStyle name="Comma 177" xfId="525" xr:uid="{096A0C75-5372-41A0-A0BD-520878D6AEC6}"/>
    <cellStyle name="Comma 177 2" xfId="979" xr:uid="{D7DC1789-A600-4FA1-84A7-B7255D3D6D91}"/>
    <cellStyle name="Comma 177 2 2" xfId="1996" xr:uid="{7583E0A4-0590-4869-B9CC-A09B98072A10}"/>
    <cellStyle name="Comma 177 2 2 2" xfId="4024" xr:uid="{4A9005CE-BD72-4D7C-A365-5ADFE01907B4}"/>
    <cellStyle name="Comma 177 2 2 3" xfId="6054" xr:uid="{7BD38A66-78E3-4467-B713-6AC257FD56A1}"/>
    <cellStyle name="Comma 177 2 3" xfId="3011" xr:uid="{29C34C18-7C05-4DDB-BCC8-DE36CB1E6C37}"/>
    <cellStyle name="Comma 177 2 4" xfId="5038" xr:uid="{F4A93FB1-4B3A-4407-AF6F-D1B850C452FB}"/>
    <cellStyle name="Comma 177 2 5" xfId="7687" xr:uid="{335FE9A5-3AC6-47C3-84C7-86BE1EF1C077}"/>
    <cellStyle name="Comma 177 3" xfId="1550" xr:uid="{F94DD9A7-C68D-45ED-9D63-86866BE1D4BE}"/>
    <cellStyle name="Comma 177 3 2" xfId="3578" xr:uid="{3CB9CC6F-A16E-4D6B-A28D-809910EE8B24}"/>
    <cellStyle name="Comma 177 3 3" xfId="5608" xr:uid="{EAD2022A-DBA3-44C5-AF61-0766A505187B}"/>
    <cellStyle name="Comma 177 4" xfId="2565" xr:uid="{6BD249F8-A496-4E41-85FD-B1A4742CCC59}"/>
    <cellStyle name="Comma 177 5" xfId="4592" xr:uid="{CEE1343B-1197-4094-B9C2-B252133C1DA2}"/>
    <cellStyle name="Comma 177 6" xfId="7242" xr:uid="{D03CDF58-4D96-4D40-9541-D6142CB8DD21}"/>
    <cellStyle name="Comma 178" xfId="526" xr:uid="{AA08BE2F-32E3-4543-B025-6AE94B871149}"/>
    <cellStyle name="Comma 178 2" xfId="980" xr:uid="{794841A1-1271-4DFC-B78E-A85EABB2DAF6}"/>
    <cellStyle name="Comma 178 2 2" xfId="1997" xr:uid="{A54B28FF-8B6E-4469-90C9-212B6C190BCE}"/>
    <cellStyle name="Comma 178 2 2 2" xfId="4025" xr:uid="{DE143D2C-3F23-4518-B868-6A7C107AF51D}"/>
    <cellStyle name="Comma 178 2 2 3" xfId="6055" xr:uid="{CC3DA615-325C-47B5-BE47-8CF4F682FAFB}"/>
    <cellStyle name="Comma 178 2 3" xfId="3012" xr:uid="{2C232A20-AA87-4248-9870-862DDCC122AE}"/>
    <cellStyle name="Comma 178 2 4" xfId="5039" xr:uid="{D01C27FC-1EF5-4250-A3FE-7DC4C715D312}"/>
    <cellStyle name="Comma 178 2 5" xfId="7688" xr:uid="{40E9E7A0-6779-4605-9DDE-66BA8F25A5A8}"/>
    <cellStyle name="Comma 178 3" xfId="1551" xr:uid="{AED40092-E6E6-4C79-BAAF-4927B85A5CD4}"/>
    <cellStyle name="Comma 178 3 2" xfId="3579" xr:uid="{4AB6A3CA-8B74-45C2-8857-4418A5010688}"/>
    <cellStyle name="Comma 178 3 3" xfId="5609" xr:uid="{36231635-45B8-4520-A37D-638E1B64951D}"/>
    <cellStyle name="Comma 178 4" xfId="2566" xr:uid="{106C8BFF-12B8-4BD5-B56C-E1698DECB193}"/>
    <cellStyle name="Comma 178 5" xfId="4593" xr:uid="{03775E12-733B-4B8A-A8BF-2D9D9B3CDDA2}"/>
    <cellStyle name="Comma 178 6" xfId="7243" xr:uid="{C3BF9588-702C-465E-9E57-65CDE837961D}"/>
    <cellStyle name="Comma 179" xfId="527" xr:uid="{A4FBECCF-FADB-4623-BF30-ED7470DB1792}"/>
    <cellStyle name="Comma 179 2" xfId="981" xr:uid="{7475F4EC-1442-490F-8730-6E5B01DAD1F8}"/>
    <cellStyle name="Comma 179 2 2" xfId="1998" xr:uid="{F27EC8B0-133C-47E8-81CE-DD7D508B6660}"/>
    <cellStyle name="Comma 179 2 2 2" xfId="4026" xr:uid="{F6AD2766-AD11-4EB7-818E-4683B690EB41}"/>
    <cellStyle name="Comma 179 2 2 3" xfId="6056" xr:uid="{1B7A3A38-C58C-4B9D-8842-C0D7AAA6791F}"/>
    <cellStyle name="Comma 179 2 3" xfId="3013" xr:uid="{757719B5-B27E-4F5F-82CB-B74CF5AEED15}"/>
    <cellStyle name="Comma 179 2 4" xfId="5040" xr:uid="{A5722417-3A56-46FC-9B5F-1EC3D9CFA699}"/>
    <cellStyle name="Comma 179 2 5" xfId="7689" xr:uid="{0E9EB8F9-DDE6-4F74-BA89-C03C6598BEB3}"/>
    <cellStyle name="Comma 179 3" xfId="1552" xr:uid="{7797C231-C1C3-4EBC-9A18-F087D53BF0E6}"/>
    <cellStyle name="Comma 179 3 2" xfId="3580" xr:uid="{7C4AF29C-40F6-413A-91D1-1A9AF150F5A5}"/>
    <cellStyle name="Comma 179 3 3" xfId="5610" xr:uid="{A5B2E037-9E39-4F94-ACCF-4738BDD80CB9}"/>
    <cellStyle name="Comma 179 4" xfId="2567" xr:uid="{DBA1DEB9-6CF4-4CEC-9DFF-92115A849C21}"/>
    <cellStyle name="Comma 179 5" xfId="4594" xr:uid="{BB6AD320-5965-4D34-9493-9DDD8B180091}"/>
    <cellStyle name="Comma 179 6" xfId="7244" xr:uid="{5959709C-4292-481C-A0F3-32C3CC87FA98}"/>
    <cellStyle name="Comma 18" xfId="316" xr:uid="{FE5E59C1-B29A-4DA0-B3BE-DF6157EB6048}"/>
    <cellStyle name="Comma 18 2" xfId="528" xr:uid="{BC0107E5-B982-43B8-B768-757F2C38D263}"/>
    <cellStyle name="Comma 18 2 2" xfId="982" xr:uid="{CB1A59BD-D883-430A-A78F-1165EA6724A0}"/>
    <cellStyle name="Comma 18 2 2 2" xfId="1999" xr:uid="{5E85BEFE-92D9-4FA6-BA52-AF510430656C}"/>
    <cellStyle name="Comma 18 2 2 2 2" xfId="4027" xr:uid="{008F3BDC-01E5-4669-A445-A3415626BEA0}"/>
    <cellStyle name="Comma 18 2 2 2 3" xfId="6057" xr:uid="{B620F884-E06E-46D9-9AFE-AA1856E6E202}"/>
    <cellStyle name="Comma 18 2 2 3" xfId="3014" xr:uid="{12124A03-1C70-48B7-8022-1F37904BD524}"/>
    <cellStyle name="Comma 18 2 2 4" xfId="5041" xr:uid="{2DDEF2DF-CCE9-4CB1-A91C-B2F026A9830E}"/>
    <cellStyle name="Comma 18 2 2 5" xfId="7690" xr:uid="{E206DC62-C69E-44E2-BFB1-EEA224BA6C7D}"/>
    <cellStyle name="Comma 18 2 3" xfId="1553" xr:uid="{2033AE7D-0672-424B-ABE3-E7B009B8A1A5}"/>
    <cellStyle name="Comma 18 2 3 2" xfId="3581" xr:uid="{DBED5A0F-F424-49BE-8125-4F00EAC1F3C4}"/>
    <cellStyle name="Comma 18 2 3 3" xfId="5611" xr:uid="{1E1E024F-3166-4972-A06A-F5179FE58DB6}"/>
    <cellStyle name="Comma 18 2 4" xfId="2568" xr:uid="{21AFF180-BCAC-4206-B3C4-76CC49DBD05B}"/>
    <cellStyle name="Comma 18 2 5" xfId="4595" xr:uid="{F29CDB50-1FEA-4CF6-BC87-C0008378150D}"/>
    <cellStyle name="Comma 18 2 6" xfId="6435" xr:uid="{8E046A0B-A1D4-40F9-A986-C21267A465C6}"/>
    <cellStyle name="Comma 18 2 7" xfId="7245" xr:uid="{20AD53F5-1BD5-4035-8214-12B60CE86253}"/>
    <cellStyle name="Comma 18 3" xfId="782" xr:uid="{A5DCC5AB-6E82-4906-8CF4-C2BDD7EB5A16}"/>
    <cellStyle name="Comma 18 3 2" xfId="1799" xr:uid="{A62B8D42-0AD3-4D68-9442-5CEA5EE560F3}"/>
    <cellStyle name="Comma 18 3 2 2" xfId="3827" xr:uid="{C539B945-3594-4FDC-9235-54F7E2481AE2}"/>
    <cellStyle name="Comma 18 3 2 3" xfId="5857" xr:uid="{4A1DB0B6-4600-4C88-90FD-4C5FD4D1E0CC}"/>
    <cellStyle name="Comma 18 3 3" xfId="2814" xr:uid="{817E5D48-39A1-4E88-8948-716B7E6A459F}"/>
    <cellStyle name="Comma 18 3 4" xfId="4841" xr:uid="{C400B284-A61F-4915-9B5D-F7F05C247324}"/>
    <cellStyle name="Comma 18 3 5" xfId="6436" xr:uid="{EFE7AC41-9100-4D1F-9534-C05BA4573013}"/>
    <cellStyle name="Comma 18 3 6" xfId="7490" xr:uid="{87CB55EA-6413-4955-B22D-AE3D3AA276D1}"/>
    <cellStyle name="Comma 18 4" xfId="1225" xr:uid="{6340A962-41E3-419B-887E-73B08F193535}"/>
    <cellStyle name="Comma 18 4 2" xfId="2240" xr:uid="{CB1A63CF-5233-4DCA-B1DC-00C20690EAE6}"/>
    <cellStyle name="Comma 18 4 2 2" xfId="4268" xr:uid="{AEE1ECE8-4524-4F5D-80B8-95845E2E638C}"/>
    <cellStyle name="Comma 18 4 2 3" xfId="6298" xr:uid="{4301F8D8-777E-406B-9DA0-26A662DD4157}"/>
    <cellStyle name="Comma 18 4 3" xfId="3255" xr:uid="{B4F73C65-1B0D-4A4F-A84B-A7827869ACE0}"/>
    <cellStyle name="Comma 18 4 4" xfId="5282" xr:uid="{077CD2F4-CBD3-4994-AAA9-5ACDF2C99D23}"/>
    <cellStyle name="Comma 18 4 5" xfId="7931" xr:uid="{81558D0C-09DA-4CED-A797-DA80BC1775B1}"/>
    <cellStyle name="Comma 18 5" xfId="1350" xr:uid="{7F909B82-D07D-4FED-B2FE-BC1F8A2DFACF}"/>
    <cellStyle name="Comma 18 5 2" xfId="3378" xr:uid="{DA56A6D0-2DD8-4CF0-8777-183FE666F8E8}"/>
    <cellStyle name="Comma 18 5 3" xfId="5408" xr:uid="{A8A63EB0-486A-4D6C-9D84-59AE22E30EA8}"/>
    <cellStyle name="Comma 18 6" xfId="2365" xr:uid="{92F29B0C-1520-4AF9-8109-9A5813683AB8}"/>
    <cellStyle name="Comma 18 7" xfId="4392" xr:uid="{8742361B-F21F-431C-BA49-8059A064DDB9}"/>
    <cellStyle name="Comma 18 8" xfId="6434" xr:uid="{E3641387-9088-4049-A42B-2F5C7019A7FB}"/>
    <cellStyle name="Comma 18 9" xfId="7042" xr:uid="{482F1EFC-2A68-4436-AA66-B15CCBE1E15A}"/>
    <cellStyle name="Comma 180" xfId="529" xr:uid="{AAEE4778-715A-485F-AB09-855AB4A90D35}"/>
    <cellStyle name="Comma 180 2" xfId="983" xr:uid="{8E7B34C0-DEE6-4CEE-AF6A-62E0FCF012BE}"/>
    <cellStyle name="Comma 180 2 2" xfId="2000" xr:uid="{C4B78BD7-8EF4-4E06-ADC0-F620024E66AB}"/>
    <cellStyle name="Comma 180 2 2 2" xfId="4028" xr:uid="{300481F7-3DFF-4DDC-BE47-E1568EA173AC}"/>
    <cellStyle name="Comma 180 2 2 3" xfId="6058" xr:uid="{5C979A4E-D160-4CCE-B5BE-D78466CBDFB2}"/>
    <cellStyle name="Comma 180 2 3" xfId="3015" xr:uid="{F336CEE8-5281-4A0D-AFA5-7FD23164D333}"/>
    <cellStyle name="Comma 180 2 4" xfId="5042" xr:uid="{E60E76AF-A905-4875-8A47-D428619A83F7}"/>
    <cellStyle name="Comma 180 2 5" xfId="7691" xr:uid="{8D6C7922-2AA6-4EE0-B976-5962E003E80A}"/>
    <cellStyle name="Comma 180 3" xfId="1554" xr:uid="{BB01EFF6-6489-44EF-8709-8B923D567F8A}"/>
    <cellStyle name="Comma 180 3 2" xfId="3582" xr:uid="{8B8458FF-3AE3-45CF-BE08-38A977AFCC7B}"/>
    <cellStyle name="Comma 180 3 3" xfId="5612" xr:uid="{FC0D58DF-73E9-4421-837B-7EA133575AF8}"/>
    <cellStyle name="Comma 180 4" xfId="2569" xr:uid="{6704399A-3786-48FA-9542-39DB809E59A8}"/>
    <cellStyle name="Comma 180 5" xfId="4596" xr:uid="{FC5513A5-BC02-4788-91C1-9044D758DD71}"/>
    <cellStyle name="Comma 180 6" xfId="7246" xr:uid="{61305129-2FF2-4D00-A58D-0B8921B3DD7C}"/>
    <cellStyle name="Comma 181" xfId="530" xr:uid="{75A2D81E-92AE-43D8-B3A4-2D68670E714D}"/>
    <cellStyle name="Comma 181 2" xfId="984" xr:uid="{36A59DCA-4939-4790-B6BB-776E4B99990F}"/>
    <cellStyle name="Comma 181 2 2" xfId="2001" xr:uid="{EC2BC91E-941E-47D3-852D-4A4504E98F07}"/>
    <cellStyle name="Comma 181 2 2 2" xfId="4029" xr:uid="{2A8D48C0-3575-4486-B042-E6CBC513320E}"/>
    <cellStyle name="Comma 181 2 2 3" xfId="6059" xr:uid="{577416E2-011A-4C4F-A1D0-899A266BD118}"/>
    <cellStyle name="Comma 181 2 3" xfId="3016" xr:uid="{1BAB6AC5-E3BE-4B5C-AA30-C55A068CEE82}"/>
    <cellStyle name="Comma 181 2 4" xfId="5043" xr:uid="{C2226F8D-F641-4BC3-A30D-F6A7AF2F3FCC}"/>
    <cellStyle name="Comma 181 2 5" xfId="7692" xr:uid="{7802713D-C631-4380-8F9A-1C796A67313F}"/>
    <cellStyle name="Comma 181 3" xfId="1555" xr:uid="{20A263BD-37BF-497A-84EC-EF4153440671}"/>
    <cellStyle name="Comma 181 3 2" xfId="3583" xr:uid="{8203D47D-A6FA-4FD6-8374-5354C8E9B011}"/>
    <cellStyle name="Comma 181 3 3" xfId="5613" xr:uid="{3F719B60-110B-4F3A-A361-C5EDC4402DE2}"/>
    <cellStyle name="Comma 181 4" xfId="2570" xr:uid="{2A2CA1C8-1793-409D-8969-A8709ED88812}"/>
    <cellStyle name="Comma 181 5" xfId="4597" xr:uid="{3D36DAD9-68F4-4100-AD73-58F8F4A7B8CB}"/>
    <cellStyle name="Comma 181 6" xfId="7247" xr:uid="{4FF1A672-405D-4E91-9A98-54A4BAACF3F9}"/>
    <cellStyle name="Comma 182" xfId="531" xr:uid="{EC0E1EBE-0274-4450-82BE-9B3B32AC40AD}"/>
    <cellStyle name="Comma 182 2" xfId="985" xr:uid="{426FF714-6E64-4226-8C8B-730CC0401B29}"/>
    <cellStyle name="Comma 182 2 2" xfId="2002" xr:uid="{1C40BCE4-867A-4652-A094-92D0A3524C39}"/>
    <cellStyle name="Comma 182 2 2 2" xfId="4030" xr:uid="{4F05CFC7-76CC-4E72-8127-1AE53ACE4619}"/>
    <cellStyle name="Comma 182 2 2 3" xfId="6060" xr:uid="{94F9745B-725D-4826-9151-C55E52DD7C7C}"/>
    <cellStyle name="Comma 182 2 3" xfId="3017" xr:uid="{3DAEE2D6-F587-4270-A107-327A193E2376}"/>
    <cellStyle name="Comma 182 2 4" xfId="5044" xr:uid="{5C1598D1-6EFD-4674-BA5C-EA777733C13A}"/>
    <cellStyle name="Comma 182 2 5" xfId="7693" xr:uid="{9ECFEF2F-7DD3-41A4-AE78-DA52A181D69A}"/>
    <cellStyle name="Comma 182 3" xfId="1556" xr:uid="{CB934F20-9082-4E26-97F3-5CB5F272E6BD}"/>
    <cellStyle name="Comma 182 3 2" xfId="3584" xr:uid="{E99B756B-3406-4BDD-A7CC-07964932FAA6}"/>
    <cellStyle name="Comma 182 3 3" xfId="5614" xr:uid="{FEAC9141-4A33-4953-A68F-00BFFC9EE8FB}"/>
    <cellStyle name="Comma 182 4" xfId="2571" xr:uid="{8653A1C9-64D4-46A1-8D67-51C78AEC9102}"/>
    <cellStyle name="Comma 182 5" xfId="4598" xr:uid="{8D3A4B3C-AE51-4EBC-AC1D-57A019F7904E}"/>
    <cellStyle name="Comma 182 6" xfId="7248" xr:uid="{63598B8C-E7F0-43BC-B192-50D36BFD3A0A}"/>
    <cellStyle name="Comma 183" xfId="532" xr:uid="{A40AD41E-8C03-447A-9F8E-88857C8DAC3D}"/>
    <cellStyle name="Comma 183 2" xfId="986" xr:uid="{C02528A0-3B1B-4AE3-BEFE-0EFBD8D6C4AF}"/>
    <cellStyle name="Comma 183 2 2" xfId="2003" xr:uid="{9CB9A7EA-49EB-4EFC-9F35-41D745223ACB}"/>
    <cellStyle name="Comma 183 2 2 2" xfId="4031" xr:uid="{101B3FBD-D045-4680-AD08-640B9592B2AF}"/>
    <cellStyle name="Comma 183 2 2 3" xfId="6061" xr:uid="{6D5EB506-F7DB-4A83-9762-0A71995800E2}"/>
    <cellStyle name="Comma 183 2 3" xfId="3018" xr:uid="{2AEA6E71-C723-4143-B628-0378A8528C25}"/>
    <cellStyle name="Comma 183 2 4" xfId="5045" xr:uid="{452B341C-AED4-4399-890D-4936AB9CAB55}"/>
    <cellStyle name="Comma 183 2 5" xfId="7694" xr:uid="{08FF8C12-623A-4E22-9913-D321EB29BF34}"/>
    <cellStyle name="Comma 183 3" xfId="1557" xr:uid="{8595A57D-93DA-4968-B3EF-51A366B6BA8C}"/>
    <cellStyle name="Comma 183 3 2" xfId="3585" xr:uid="{1018D3AD-32C3-4BAD-B649-98644447C9CE}"/>
    <cellStyle name="Comma 183 3 3" xfId="5615" xr:uid="{700B919E-7D43-4480-B581-18925CC3C79E}"/>
    <cellStyle name="Comma 183 4" xfId="2572" xr:uid="{378A557C-6AE4-4F84-9A51-ED658BEBE351}"/>
    <cellStyle name="Comma 183 5" xfId="4599" xr:uid="{9D6304A7-7092-4A85-AE91-46ACE5940B08}"/>
    <cellStyle name="Comma 183 6" xfId="7249" xr:uid="{9F843621-14D3-4ED6-B4AE-95F40FC211CA}"/>
    <cellStyle name="Comma 184" xfId="533" xr:uid="{4EF0A0B3-767D-4850-86B1-2BA8FFAE7F77}"/>
    <cellStyle name="Comma 184 2" xfId="987" xr:uid="{2526B7BF-7F76-4BBB-8BEC-56AE224912DD}"/>
    <cellStyle name="Comma 184 2 2" xfId="2004" xr:uid="{AE31B193-1C08-4E83-91A3-FE88D8693192}"/>
    <cellStyle name="Comma 184 2 2 2" xfId="4032" xr:uid="{BBDCFF17-3926-40EB-BB5C-449AF8D3505F}"/>
    <cellStyle name="Comma 184 2 2 3" xfId="6062" xr:uid="{E2966571-6D9E-4B0C-8CCC-32DEA6C9C7ED}"/>
    <cellStyle name="Comma 184 2 3" xfId="3019" xr:uid="{17AD3C58-0891-463C-9358-865C8C096C46}"/>
    <cellStyle name="Comma 184 2 4" xfId="5046" xr:uid="{34EF796D-E3FD-4ED1-9D2D-642B8C0917D3}"/>
    <cellStyle name="Comma 184 2 5" xfId="7695" xr:uid="{B4548E43-DD79-4AE5-8BB7-6B70BF982CF2}"/>
    <cellStyle name="Comma 184 3" xfId="1558" xr:uid="{183C682A-C1FB-4CE1-BBB5-B425F45A37B2}"/>
    <cellStyle name="Comma 184 3 2" xfId="3586" xr:uid="{FE4CD294-3561-4963-8C20-16BB59EF8474}"/>
    <cellStyle name="Comma 184 3 3" xfId="5616" xr:uid="{F3549840-ACAB-45AF-912A-15D1DADB9AE1}"/>
    <cellStyle name="Comma 184 4" xfId="2573" xr:uid="{727C1ADB-132D-48AF-8BDE-47311DD20459}"/>
    <cellStyle name="Comma 184 5" xfId="4600" xr:uid="{D29E3DCF-96D7-409A-B60B-3877301F2BC1}"/>
    <cellStyle name="Comma 184 6" xfId="7250" xr:uid="{EF7340F8-D0FA-4918-948E-22323DD50005}"/>
    <cellStyle name="Comma 185" xfId="534" xr:uid="{0D853376-F568-4D8A-A8A0-DF5447A92E75}"/>
    <cellStyle name="Comma 185 2" xfId="988" xr:uid="{FA16DFA8-9BD6-4573-B7ED-3C40F9FF057B}"/>
    <cellStyle name="Comma 185 2 2" xfId="2005" xr:uid="{BF16CC73-AA9A-4436-96D2-81C0689D5174}"/>
    <cellStyle name="Comma 185 2 2 2" xfId="4033" xr:uid="{BED95B2E-BA34-4F1F-9CF8-D78EE9A36573}"/>
    <cellStyle name="Comma 185 2 2 3" xfId="6063" xr:uid="{4E897F5A-7009-43B0-8BD4-56E49792896E}"/>
    <cellStyle name="Comma 185 2 3" xfId="3020" xr:uid="{9AA57716-AA57-456C-B935-6545B1C2F1AB}"/>
    <cellStyle name="Comma 185 2 4" xfId="5047" xr:uid="{05EDF754-1848-4572-9C85-7AB52C1E4095}"/>
    <cellStyle name="Comma 185 2 5" xfId="7696" xr:uid="{7B0F99C5-C034-4C41-B72B-30A775EC57B9}"/>
    <cellStyle name="Comma 185 3" xfId="1559" xr:uid="{477B38D9-BDF9-435E-A4B8-B1E42466644C}"/>
    <cellStyle name="Comma 185 3 2" xfId="3587" xr:uid="{A15A3471-9FD2-4CA7-8BA7-C6B3D901EC51}"/>
    <cellStyle name="Comma 185 3 3" xfId="5617" xr:uid="{484E5E2D-4EF3-43D4-8055-AB83E6D5D5F1}"/>
    <cellStyle name="Comma 185 4" xfId="2574" xr:uid="{672B3680-DAB2-440F-AD21-A60FD4BEA1BD}"/>
    <cellStyle name="Comma 185 5" xfId="4601" xr:uid="{063BE988-2B4E-4614-8D08-667DE19A06D9}"/>
    <cellStyle name="Comma 185 6" xfId="7251" xr:uid="{5E0345EE-0EC7-49FE-9860-583FD81ACD10}"/>
    <cellStyle name="Comma 186" xfId="535" xr:uid="{AA5C67AF-D35B-4475-85F0-BEE2387FF57B}"/>
    <cellStyle name="Comma 186 2" xfId="989" xr:uid="{61043AE2-5F76-4FFF-9435-F7E2EB8C26A3}"/>
    <cellStyle name="Comma 186 2 2" xfId="2006" xr:uid="{C94A2F28-A5B2-440A-997E-99DF16004AEA}"/>
    <cellStyle name="Comma 186 2 2 2" xfId="4034" xr:uid="{CAAA0A6A-74A3-4CC1-AF4A-CDC9B2466478}"/>
    <cellStyle name="Comma 186 2 2 3" xfId="6064" xr:uid="{FDADE330-BE7A-4FCA-BF7B-9BAAE1EC24B2}"/>
    <cellStyle name="Comma 186 2 3" xfId="3021" xr:uid="{D4F863AF-FF30-4F72-90C0-FF0254A084B5}"/>
    <cellStyle name="Comma 186 2 4" xfId="5048" xr:uid="{32BC0B09-8EAC-44BE-AC46-A48DD60C1996}"/>
    <cellStyle name="Comma 186 2 5" xfId="7697" xr:uid="{2904E609-C077-4BAA-953D-FC6750E4BAD4}"/>
    <cellStyle name="Comma 186 3" xfId="1560" xr:uid="{C5DA3756-A622-4B78-B321-661773F41212}"/>
    <cellStyle name="Comma 186 3 2" xfId="3588" xr:uid="{8E0A29A0-2E83-4CE1-A312-B912BAA6C663}"/>
    <cellStyle name="Comma 186 3 3" xfId="5618" xr:uid="{53B376B8-1B74-4A8C-8B3A-8D7CF9931EE8}"/>
    <cellStyle name="Comma 186 4" xfId="2575" xr:uid="{F99424DC-3E79-484E-870F-531B94532383}"/>
    <cellStyle name="Comma 186 5" xfId="4602" xr:uid="{7BCA3D4A-0B19-4FEF-992A-052CEA3A2947}"/>
    <cellStyle name="Comma 186 6" xfId="7252" xr:uid="{F3AD0669-F355-4E04-AAA4-6C3458643F4D}"/>
    <cellStyle name="Comma 187" xfId="536" xr:uid="{FC162FC4-7502-406D-9A97-5F0E1CEF30A0}"/>
    <cellStyle name="Comma 187 2" xfId="990" xr:uid="{9FE72A27-43A2-41CE-A5BB-CF34FCFCF78E}"/>
    <cellStyle name="Comma 187 2 2" xfId="2007" xr:uid="{AA931849-3A10-439C-99F9-183DBEB2F09C}"/>
    <cellStyle name="Comma 187 2 2 2" xfId="4035" xr:uid="{CCAC7D0D-351D-4909-999A-754C18A6F828}"/>
    <cellStyle name="Comma 187 2 2 3" xfId="6065" xr:uid="{1B0F149E-302D-498C-8255-6DD2D48C3153}"/>
    <cellStyle name="Comma 187 2 3" xfId="3022" xr:uid="{660D10D5-2818-41FE-8EC6-206004A3D9C5}"/>
    <cellStyle name="Comma 187 2 4" xfId="5049" xr:uid="{129EB422-2A0B-40C7-94BE-E7F07C7E5017}"/>
    <cellStyle name="Comma 187 2 5" xfId="7698" xr:uid="{E2188D46-7F62-4DF4-ACE7-BB6D5A8AFD14}"/>
    <cellStyle name="Comma 187 3" xfId="1561" xr:uid="{ED67FAC4-351F-4A03-8E24-8A3D547AF82B}"/>
    <cellStyle name="Comma 187 3 2" xfId="3589" xr:uid="{C650CE89-E57A-41C5-842B-0397443768AA}"/>
    <cellStyle name="Comma 187 3 3" xfId="5619" xr:uid="{6544A5A6-15E4-4F91-B6A7-30341F06E781}"/>
    <cellStyle name="Comma 187 4" xfId="2576" xr:uid="{0D68596B-E22D-4B0C-B6AF-F24E9D84365B}"/>
    <cellStyle name="Comma 187 5" xfId="4603" xr:uid="{BF4052EB-674C-4019-9484-F3AF7E49E6AE}"/>
    <cellStyle name="Comma 187 6" xfId="7253" xr:uid="{FE4510FA-EEF9-4323-95A2-438BDF80F504}"/>
    <cellStyle name="Comma 188" xfId="537" xr:uid="{15F3DEED-3E30-4624-B185-5CAD9B0F3126}"/>
    <cellStyle name="Comma 188 2" xfId="991" xr:uid="{DE9156DA-7497-4428-863B-79BE61453A00}"/>
    <cellStyle name="Comma 188 2 2" xfId="2008" xr:uid="{57B878B0-34A4-4963-8F3A-6FACB24058BF}"/>
    <cellStyle name="Comma 188 2 2 2" xfId="4036" xr:uid="{D66D8DA5-C462-4550-9776-CAEB2F7D50A5}"/>
    <cellStyle name="Comma 188 2 2 3" xfId="6066" xr:uid="{62F9D643-1247-46BA-8030-A5A72F88352A}"/>
    <cellStyle name="Comma 188 2 3" xfId="3023" xr:uid="{1EBCA2AD-3531-4045-8311-8194EA1E1597}"/>
    <cellStyle name="Comma 188 2 4" xfId="5050" xr:uid="{C90ACB0F-5F5F-4EAE-A9C6-FD5FAB49DCA1}"/>
    <cellStyle name="Comma 188 2 5" xfId="7699" xr:uid="{2CC97C0F-9EA6-4EA7-918C-1FB0F38966E5}"/>
    <cellStyle name="Comma 188 3" xfId="1562" xr:uid="{693D0405-C2FE-4114-86C9-EFC872FB65C6}"/>
    <cellStyle name="Comma 188 3 2" xfId="3590" xr:uid="{22DF5DC7-2B8D-4FEE-9575-7DF555F2D9BD}"/>
    <cellStyle name="Comma 188 3 3" xfId="5620" xr:uid="{CBA64882-6025-4534-B227-049A9BEF5307}"/>
    <cellStyle name="Comma 188 4" xfId="2577" xr:uid="{C0A3942B-6F31-4912-BB06-A9423B257248}"/>
    <cellStyle name="Comma 188 5" xfId="4604" xr:uid="{8474CD20-8DE8-4DDA-B465-FE2D20C38432}"/>
    <cellStyle name="Comma 188 6" xfId="7254" xr:uid="{E6EEA291-DC95-447F-8F73-352936A3BE1A}"/>
    <cellStyle name="Comma 189" xfId="538" xr:uid="{A7E34624-70EF-4EC0-98C2-353E2A6A0276}"/>
    <cellStyle name="Comma 189 2" xfId="992" xr:uid="{59286F98-6352-48C6-82F7-D7D5C6AF43C5}"/>
    <cellStyle name="Comma 189 2 2" xfId="2009" xr:uid="{82850097-D2F7-4905-9A61-382E217F60B3}"/>
    <cellStyle name="Comma 189 2 2 2" xfId="4037" xr:uid="{B504DBAA-E9B0-4B6E-90DD-7E9D459FF6FD}"/>
    <cellStyle name="Comma 189 2 2 3" xfId="6067" xr:uid="{F2BE811B-B549-4657-A35D-A08C99F9F66E}"/>
    <cellStyle name="Comma 189 2 3" xfId="3024" xr:uid="{D2DA00A2-0F61-4B42-B520-EB3A972F510A}"/>
    <cellStyle name="Comma 189 2 4" xfId="5051" xr:uid="{8FAA365C-3996-446C-8652-D71C47409C2E}"/>
    <cellStyle name="Comma 189 2 5" xfId="7700" xr:uid="{610143B4-139F-43A8-A2B3-B9E760C1AE23}"/>
    <cellStyle name="Comma 189 3" xfId="1563" xr:uid="{FB5D79D3-E79C-4DC1-A37A-0400B6CD3210}"/>
    <cellStyle name="Comma 189 3 2" xfId="3591" xr:uid="{97418990-D766-4DD3-90B2-83EEB0A178C0}"/>
    <cellStyle name="Comma 189 3 3" xfId="5621" xr:uid="{5BFDF36E-CF08-4A22-BD8F-AFDA9DA16F9D}"/>
    <cellStyle name="Comma 189 4" xfId="2578" xr:uid="{4AE6E957-5E5C-47F4-A04E-8EAF6670E80B}"/>
    <cellStyle name="Comma 189 5" xfId="4605" xr:uid="{152DB8D3-D70F-4BED-9AFD-BDDBF9ECF135}"/>
    <cellStyle name="Comma 189 6" xfId="7255" xr:uid="{4AD15A34-F568-49F9-8262-B18E5107E728}"/>
    <cellStyle name="Comma 19" xfId="305" xr:uid="{0FBE5549-61F9-41DD-BD11-6F233C983BD0}"/>
    <cellStyle name="Comma 19 2" xfId="539" xr:uid="{A088A4E1-B96C-4551-9809-EB14A819ED66}"/>
    <cellStyle name="Comma 19 2 2" xfId="993" xr:uid="{66AF7653-B535-4DB8-9188-A6810BB9BD17}"/>
    <cellStyle name="Comma 19 2 2 2" xfId="2010" xr:uid="{429899BE-42B6-4A95-AC39-976079827661}"/>
    <cellStyle name="Comma 19 2 2 2 2" xfId="4038" xr:uid="{45DC736D-4A52-449A-8B26-870BB06F3C99}"/>
    <cellStyle name="Comma 19 2 2 2 3" xfId="6068" xr:uid="{7035E40F-FD3E-421C-8674-DCE7ADD4A822}"/>
    <cellStyle name="Comma 19 2 2 3" xfId="3025" xr:uid="{A50BF9AF-29DF-4812-8158-6E87809DB5E9}"/>
    <cellStyle name="Comma 19 2 2 4" xfId="5052" xr:uid="{FA29CA11-1497-4B58-BAC2-6EF07974FD13}"/>
    <cellStyle name="Comma 19 2 2 5" xfId="7701" xr:uid="{BFA4926E-1F59-48C6-A5C7-F9189A92A922}"/>
    <cellStyle name="Comma 19 2 3" xfId="1564" xr:uid="{E7E73FB6-A9BD-4585-80C7-3211443151E7}"/>
    <cellStyle name="Comma 19 2 3 2" xfId="3592" xr:uid="{D5010E9F-5C7E-4046-B6C5-243B74E3499E}"/>
    <cellStyle name="Comma 19 2 3 3" xfId="5622" xr:uid="{A5D4DD61-6E44-48BD-AAB4-A52309252B82}"/>
    <cellStyle name="Comma 19 2 4" xfId="2579" xr:uid="{0FE66E3E-DEDA-4103-9D1A-DB3153DD4880}"/>
    <cellStyle name="Comma 19 2 5" xfId="4606" xr:uid="{2C954254-B306-422F-91B5-89FE9F9246A6}"/>
    <cellStyle name="Comma 19 2 6" xfId="6438" xr:uid="{B9FFD025-B1FE-431B-B12C-CFC9FE081845}"/>
    <cellStyle name="Comma 19 2 7" xfId="7256" xr:uid="{5BF6847C-7714-4FD5-B1EF-CC469C0383D7}"/>
    <cellStyle name="Comma 19 3" xfId="771" xr:uid="{64C39214-0AA3-455A-B790-B85A7C9013BA}"/>
    <cellStyle name="Comma 19 3 2" xfId="1788" xr:uid="{9B567BED-328E-422F-884F-399D4AFB9684}"/>
    <cellStyle name="Comma 19 3 2 2" xfId="3816" xr:uid="{6801B2FC-78F9-4F3E-A688-8C4E0D237C7D}"/>
    <cellStyle name="Comma 19 3 2 3" xfId="5846" xr:uid="{4B957A45-9B71-40D7-A808-9878954AD363}"/>
    <cellStyle name="Comma 19 3 3" xfId="2803" xr:uid="{8860CD9C-A86B-4053-8E9A-7D4BAAE949A8}"/>
    <cellStyle name="Comma 19 3 4" xfId="4830" xr:uid="{267AE3DF-F149-407F-A7BF-E2DA324AA653}"/>
    <cellStyle name="Comma 19 3 5" xfId="6439" xr:uid="{7CF66828-2326-4A1A-A83A-FE49AF11D234}"/>
    <cellStyle name="Comma 19 3 6" xfId="7479" xr:uid="{FBC7021A-1103-4BFA-A642-FF4FA28B18D0}"/>
    <cellStyle name="Comma 19 4" xfId="1214" xr:uid="{556E1103-9301-4DEA-B29C-916DE1ACE8AA}"/>
    <cellStyle name="Comma 19 4 2" xfId="2229" xr:uid="{95AC6601-7961-4184-9F6C-E2BA3AA6CE5C}"/>
    <cellStyle name="Comma 19 4 2 2" xfId="4257" xr:uid="{C8D00010-DF0D-4CFD-B5E0-79B646E003FD}"/>
    <cellStyle name="Comma 19 4 2 3" xfId="6287" xr:uid="{97112D91-6BC1-4738-9542-414C38990AD0}"/>
    <cellStyle name="Comma 19 4 3" xfId="3244" xr:uid="{EC380242-5707-4ECA-AA74-0A8C340120F4}"/>
    <cellStyle name="Comma 19 4 4" xfId="5271" xr:uid="{FEA651FA-D70A-4B4B-B1E9-4350E1939F3B}"/>
    <cellStyle name="Comma 19 4 5" xfId="7920" xr:uid="{5A5C6DE4-3D25-403C-BB4A-D390737182A7}"/>
    <cellStyle name="Comma 19 5" xfId="1339" xr:uid="{3E3344AA-7AB6-43D7-9588-820624FE32FC}"/>
    <cellStyle name="Comma 19 5 2" xfId="3367" xr:uid="{798EA6D1-74E1-4EBF-999D-BC24C6D5EC09}"/>
    <cellStyle name="Comma 19 5 3" xfId="5397" xr:uid="{A15F96A9-1407-4F1A-814C-7E2BD99E7D4D}"/>
    <cellStyle name="Comma 19 6" xfId="2354" xr:uid="{D8CE1A8C-BB11-4ECC-AB20-3BF7DDEB8FD4}"/>
    <cellStyle name="Comma 19 7" xfId="4381" xr:uid="{65C97604-E042-4421-8821-09F081B368F3}"/>
    <cellStyle name="Comma 19 8" xfId="6437" xr:uid="{B7E111B8-AC7A-4213-9513-144AE868B28B}"/>
    <cellStyle name="Comma 19 9" xfId="7031" xr:uid="{0CF078CD-69E9-40F5-B577-941ED29EE700}"/>
    <cellStyle name="Comma 190" xfId="540" xr:uid="{C2B8323C-761E-4ECE-9428-87C91B3CC241}"/>
    <cellStyle name="Comma 190 2" xfId="994" xr:uid="{CAF0F1B0-323B-4D69-AD93-EE74E037F07D}"/>
    <cellStyle name="Comma 190 2 2" xfId="2011" xr:uid="{1DE41608-AD06-4F0C-98FD-3285CBA1EE1D}"/>
    <cellStyle name="Comma 190 2 2 2" xfId="4039" xr:uid="{354CC04E-B113-4B0C-8972-1396F5C018B9}"/>
    <cellStyle name="Comma 190 2 2 3" xfId="6069" xr:uid="{976E645E-D463-4F22-A03E-E68B07AE62D9}"/>
    <cellStyle name="Comma 190 2 3" xfId="3026" xr:uid="{B27DF41C-5C87-4006-AD93-C624186F1139}"/>
    <cellStyle name="Comma 190 2 4" xfId="5053" xr:uid="{A0D4EF10-9CB1-4A52-8086-3CBF757365E4}"/>
    <cellStyle name="Comma 190 2 5" xfId="7702" xr:uid="{869395E6-FD4B-4314-9716-F02B186D93C3}"/>
    <cellStyle name="Comma 190 3" xfId="1565" xr:uid="{3A95EF6F-772F-4D2E-A9D6-BCA86DE23E86}"/>
    <cellStyle name="Comma 190 3 2" xfId="3593" xr:uid="{BBE166E0-A7FD-4B70-9774-6C1FC95D0408}"/>
    <cellStyle name="Comma 190 3 3" xfId="5623" xr:uid="{6398FE0D-5260-424F-B139-02D3FEC94859}"/>
    <cellStyle name="Comma 190 4" xfId="2580" xr:uid="{5B80D8F2-A206-4C2D-B349-2F525A56060A}"/>
    <cellStyle name="Comma 190 5" xfId="4607" xr:uid="{C442C4D1-CDCF-42E4-99C4-917B4AB7E44D}"/>
    <cellStyle name="Comma 190 6" xfId="7257" xr:uid="{8EF849A1-A23F-4E86-865B-09F8637A5E7B}"/>
    <cellStyle name="Comma 191" xfId="541" xr:uid="{9461A204-5D60-4213-A1CF-C92FB6D01BD1}"/>
    <cellStyle name="Comma 191 2" xfId="995" xr:uid="{4CCD39CF-80F6-491A-BA3F-DD342AB0355B}"/>
    <cellStyle name="Comma 191 2 2" xfId="2012" xr:uid="{BE244117-0F83-43E0-B133-A565049DB6C2}"/>
    <cellStyle name="Comma 191 2 2 2" xfId="4040" xr:uid="{74179F7D-94E9-4202-A94C-477FA7B602B0}"/>
    <cellStyle name="Comma 191 2 2 3" xfId="6070" xr:uid="{BDA3D176-F888-466E-9329-8CA054A2C790}"/>
    <cellStyle name="Comma 191 2 3" xfId="3027" xr:uid="{86B54A23-27D3-4516-B1CD-71728BEE92B5}"/>
    <cellStyle name="Comma 191 2 4" xfId="5054" xr:uid="{7B955D40-4069-4C4A-A90A-49CC6B482101}"/>
    <cellStyle name="Comma 191 2 5" xfId="7703" xr:uid="{3F6A47E1-7FCF-4948-9A39-771D4ABFEF2A}"/>
    <cellStyle name="Comma 191 3" xfId="1566" xr:uid="{9CE2F83F-F881-4C3D-9E09-E5878577FCBD}"/>
    <cellStyle name="Comma 191 3 2" xfId="3594" xr:uid="{E9488FFC-383C-45A8-B49C-BBD82B31C1AA}"/>
    <cellStyle name="Comma 191 3 3" xfId="5624" xr:uid="{09A790D2-D378-4DD1-94F2-35041CBF6E1B}"/>
    <cellStyle name="Comma 191 4" xfId="2581" xr:uid="{E27BAF70-4E4A-490E-A0C5-05CCDB86B3B7}"/>
    <cellStyle name="Comma 191 5" xfId="4608" xr:uid="{5F30BF93-50B9-4E16-9AA9-02E6FBCECFA1}"/>
    <cellStyle name="Comma 191 6" xfId="7258" xr:uid="{DF75744D-1082-471E-976F-9B2D44773FE7}"/>
    <cellStyle name="Comma 192" xfId="542" xr:uid="{BEB7D2D4-2392-4313-BEBA-A4B57BF458B7}"/>
    <cellStyle name="Comma 192 2" xfId="996" xr:uid="{FD9613D0-4D2E-4DD1-B948-D69F76F5784C}"/>
    <cellStyle name="Comma 192 2 2" xfId="2013" xr:uid="{C5D54FB9-4CDD-401A-A85C-BA2A176BEBC1}"/>
    <cellStyle name="Comma 192 2 2 2" xfId="4041" xr:uid="{52215551-0A2C-43B4-AA82-29CC00298991}"/>
    <cellStyle name="Comma 192 2 2 3" xfId="6071" xr:uid="{DF061726-BC00-4306-94FD-2FD739280515}"/>
    <cellStyle name="Comma 192 2 3" xfId="3028" xr:uid="{8095005C-C521-4029-B580-8397663BC468}"/>
    <cellStyle name="Comma 192 2 4" xfId="5055" xr:uid="{5D8A79CF-37C6-45C9-98D6-A65FB9F46C43}"/>
    <cellStyle name="Comma 192 2 5" xfId="7704" xr:uid="{C867C2C0-76CE-4FC3-9C27-468A28C62157}"/>
    <cellStyle name="Comma 192 3" xfId="1567" xr:uid="{17CBBA47-725E-4ACD-9F91-C39AFDE0B903}"/>
    <cellStyle name="Comma 192 3 2" xfId="3595" xr:uid="{AD5298E9-F660-42A0-ABEE-BD9A1D8EDC8F}"/>
    <cellStyle name="Comma 192 3 3" xfId="5625" xr:uid="{EC5F1392-6E1D-4CFE-A09A-07E348A1144F}"/>
    <cellStyle name="Comma 192 4" xfId="2582" xr:uid="{49B171B3-668C-4E1C-8C04-73E496B95603}"/>
    <cellStyle name="Comma 192 5" xfId="4609" xr:uid="{8C7D48B6-BBE8-4980-A151-F1B4EA66E50C}"/>
    <cellStyle name="Comma 192 6" xfId="7259" xr:uid="{41950400-0446-48AD-B73F-BE0054C88EA7}"/>
    <cellStyle name="Comma 193" xfId="690" xr:uid="{79FE27A0-3B7E-4FE1-82C1-CFC5BFC3E708}"/>
    <cellStyle name="Comma 193 2" xfId="1136" xr:uid="{A17750A2-4755-4C35-9112-4F5C38EC1795}"/>
    <cellStyle name="Comma 193 2 2" xfId="2153" xr:uid="{862AB003-2AB2-4B21-A3E4-02AEA535F16E}"/>
    <cellStyle name="Comma 193 2 2 2" xfId="4181" xr:uid="{7B599C72-E785-4C77-9800-DABF068128CD}"/>
    <cellStyle name="Comma 193 2 2 3" xfId="6211" xr:uid="{AF7DD91A-00D3-4135-A1AF-23F1BCD98E09}"/>
    <cellStyle name="Comma 193 2 3" xfId="3168" xr:uid="{C759EF11-2292-42E9-B684-A01BF629C47E}"/>
    <cellStyle name="Comma 193 2 4" xfId="5195" xr:uid="{F99BA6C1-3994-4271-B6CB-9D2207C5D156}"/>
    <cellStyle name="Comma 193 2 5" xfId="7844" xr:uid="{DA281540-C91C-4B66-ABFA-634475AF4095}"/>
    <cellStyle name="Comma 193 3" xfId="1146" xr:uid="{74218D07-E1FE-4ACB-94B5-BF736D89E5C6}"/>
    <cellStyle name="Comma 193 3 2" xfId="2162" xr:uid="{AECB64C0-0AAF-4A62-9984-80A4F37D89E8}"/>
    <cellStyle name="Comma 193 3 2 2" xfId="4190" xr:uid="{50555320-0CE9-4C46-9564-82134027C148}"/>
    <cellStyle name="Comma 193 3 2 3" xfId="6220" xr:uid="{CABFDB4E-C9EC-4A3E-A7AC-CB8A1EC308EA}"/>
    <cellStyle name="Comma 193 3 3" xfId="3177" xr:uid="{57432373-BB87-4429-8B47-62991AD94F66}"/>
    <cellStyle name="Comma 193 3 4" xfId="5204" xr:uid="{76FD13D3-C93C-4A93-BA0D-FAA07D1BAD11}"/>
    <cellStyle name="Comma 193 3 5" xfId="7853" xr:uid="{5864B556-1050-42EE-96D9-6B325624E8BF}"/>
    <cellStyle name="Comma 193 4" xfId="1707" xr:uid="{04256EC1-2E75-4087-A915-B3B6C539A786}"/>
    <cellStyle name="Comma 193 4 2" xfId="3735" xr:uid="{F184B578-CEF3-4D5D-9AB2-2D1076860EDE}"/>
    <cellStyle name="Comma 193 4 3" xfId="5765" xr:uid="{DC04C414-6402-44D4-9F2D-369C27BB2CB3}"/>
    <cellStyle name="Comma 193 5" xfId="2722" xr:uid="{DA4B67DE-D805-4832-AC0E-9FAD092E40FF}"/>
    <cellStyle name="Comma 193 6" xfId="4749" xr:uid="{0C6DAE23-CDE5-47DF-B8B7-7DAAF4D347D1}"/>
    <cellStyle name="Comma 193 7" xfId="7399" xr:uid="{5087274F-DD29-432E-9CD4-EBA2C38CF7C8}"/>
    <cellStyle name="Comma 194" xfId="687" xr:uid="{F8C99889-020F-41DD-A20D-27FD728FD2C6}"/>
    <cellStyle name="Comma 194 2" xfId="1133" xr:uid="{BFCD7F23-C5E9-4F75-B433-20DCD938E804}"/>
    <cellStyle name="Comma 194 2 2" xfId="2150" xr:uid="{3BB4E0B5-A79C-424C-BB67-BFE384766E8A}"/>
    <cellStyle name="Comma 194 2 2 2" xfId="4178" xr:uid="{268222D5-5283-4F1B-A0BB-DCD63884410C}"/>
    <cellStyle name="Comma 194 2 2 3" xfId="6208" xr:uid="{3096853A-31C9-45C5-84D3-D15FC01FC92E}"/>
    <cellStyle name="Comma 194 2 3" xfId="3165" xr:uid="{14BEE5BC-E83F-439C-A569-384EA517B89F}"/>
    <cellStyle name="Comma 194 2 4" xfId="5192" xr:uid="{2953B553-3FA9-49B2-9FF5-F442EB0C25C8}"/>
    <cellStyle name="Comma 194 2 5" xfId="7841" xr:uid="{4070E141-0FB9-49C7-BE44-A6086FAAE35C}"/>
    <cellStyle name="Comma 194 3" xfId="1704" xr:uid="{1FC29A65-F52D-4852-BB04-D7C3AFB15FC9}"/>
    <cellStyle name="Comma 194 3 2" xfId="3732" xr:uid="{3DF8B034-969E-40DD-9234-6DBE64326853}"/>
    <cellStyle name="Comma 194 3 3" xfId="5762" xr:uid="{77132FE7-C84B-404A-AAED-2AA535B70851}"/>
    <cellStyle name="Comma 194 4" xfId="2719" xr:uid="{CD4F40A2-510B-4B66-8AAA-379330790E37}"/>
    <cellStyle name="Comma 194 5" xfId="4746" xr:uid="{D5931A4C-08D1-45EC-922C-A47556287160}"/>
    <cellStyle name="Comma 194 6" xfId="7396" xr:uid="{378D7582-9E7C-47EC-AC05-B6ADBC00A271}"/>
    <cellStyle name="Comma 195" xfId="693" xr:uid="{2129145E-F5D4-4F84-8861-A5A028A42924}"/>
    <cellStyle name="Comma 195 2" xfId="1710" xr:uid="{74093CA1-9650-4747-9BA3-403A26468475}"/>
    <cellStyle name="Comma 195 2 2" xfId="3738" xr:uid="{7D2E197C-EFB0-4BBF-B049-554C43D95526}"/>
    <cellStyle name="Comma 195 2 3" xfId="5768" xr:uid="{68899F9F-0CFA-4CDB-B38C-5452DCFE633F}"/>
    <cellStyle name="Comma 195 3" xfId="2725" xr:uid="{26909CB6-C22C-4722-9E77-E770450563F7}"/>
    <cellStyle name="Comma 195 4" xfId="4752" xr:uid="{03D0AE07-9D5B-4A2B-9D0A-C0335857ADF8}"/>
    <cellStyle name="Comma 195 5" xfId="7401" xr:uid="{7004BDA5-2064-4DED-9760-DBC203592CA9}"/>
    <cellStyle name="Comma 196" xfId="716" xr:uid="{FFEF778E-444A-4C3D-ADC0-C5D02A059D91}"/>
    <cellStyle name="Comma 196 2" xfId="1733" xr:uid="{67F81902-5935-4BD3-8794-01C1EE6B9CF8}"/>
    <cellStyle name="Comma 196 2 2" xfId="3761" xr:uid="{BC6B25FE-80FC-4358-A15B-910FD37B058F}"/>
    <cellStyle name="Comma 196 2 3" xfId="5791" xr:uid="{9BFD3D86-BB84-409D-B2A0-E1C66BCD8986}"/>
    <cellStyle name="Comma 196 3" xfId="2748" xr:uid="{9A6487AF-E146-4A7A-AF8A-880DBE4293FB}"/>
    <cellStyle name="Comma 196 4" xfId="4775" xr:uid="{ED85F2BD-C8A2-45CB-BAF4-9F54FD77A045}"/>
    <cellStyle name="Comma 196 5" xfId="7424" xr:uid="{5375725B-C9A7-48C9-9F9C-2C723B21DD17}"/>
    <cellStyle name="Comma 197" xfId="718" xr:uid="{816FB5C8-81E3-4A8E-99E3-46D3DD130AFB}"/>
    <cellStyle name="Comma 197 2" xfId="1735" xr:uid="{EADEED4B-E3AB-4FF6-B69F-BC4124BA90D8}"/>
    <cellStyle name="Comma 197 2 2" xfId="3763" xr:uid="{4B1C3E78-154E-446D-8ECF-C18A57E14327}"/>
    <cellStyle name="Comma 197 2 3" xfId="5793" xr:uid="{993BFE75-5819-4118-A325-EE8433895041}"/>
    <cellStyle name="Comma 197 3" xfId="2750" xr:uid="{BCC68A9E-30FD-4F94-A12B-AC4A4CF1EC53}"/>
    <cellStyle name="Comma 197 4" xfId="4777" xr:uid="{FDBB4F33-3F82-4A17-A87F-26C3713C8AFC}"/>
    <cellStyle name="Comma 197 5" xfId="7426" xr:uid="{718428AB-1759-42F9-9924-D25326A4B107}"/>
    <cellStyle name="Comma 198" xfId="699" xr:uid="{AAA963E9-2D4F-44D2-ADFD-5794981C0706}"/>
    <cellStyle name="Comma 198 2" xfId="1716" xr:uid="{F7132814-6C77-4D0D-96D8-55E3E409D7CE}"/>
    <cellStyle name="Comma 198 2 2" xfId="3744" xr:uid="{51EE899F-AACA-45E4-8123-1EC5A1F6C667}"/>
    <cellStyle name="Comma 198 2 3" xfId="5774" xr:uid="{4032CBE5-C44A-4E19-A6E6-72952F15E61E}"/>
    <cellStyle name="Comma 198 3" xfId="2731" xr:uid="{0ABC2C27-D4B6-447D-845F-811B1CEE5FB4}"/>
    <cellStyle name="Comma 198 4" xfId="4758" xr:uid="{249F7BFA-0609-460E-9AB0-87D05F07B2EC}"/>
    <cellStyle name="Comma 198 5" xfId="7407" xr:uid="{C8652304-28C2-4526-A17D-0097DCE7E2E2}"/>
    <cellStyle name="Comma 199" xfId="825" xr:uid="{7E37E72E-ECD4-44C2-9C6B-8EC4BFB2CB6A}"/>
    <cellStyle name="Comma 199 2" xfId="1842" xr:uid="{76FC2110-EB9A-4849-AFDF-203D788E12E0}"/>
    <cellStyle name="Comma 199 2 2" xfId="3870" xr:uid="{87E9BBE6-E1BD-4B67-BD76-01911543A490}"/>
    <cellStyle name="Comma 199 2 3" xfId="5900" xr:uid="{092D36BE-CC7E-42FF-967D-CC5669020AED}"/>
    <cellStyle name="Comma 199 3" xfId="2857" xr:uid="{0EB15664-6F90-4BDC-85FA-0D6F4CE7072C}"/>
    <cellStyle name="Comma 199 4" xfId="4884" xr:uid="{375AEF84-09B2-4B9D-80CE-981BFD5983AB}"/>
    <cellStyle name="Comma 199 5" xfId="7533" xr:uid="{0E05CE44-3A0C-4218-893B-744C3098DD54}"/>
    <cellStyle name="Comma 2" xfId="7" xr:uid="{00000000-0005-0000-0000-000001000000}"/>
    <cellStyle name="Comma 2 10" xfId="2288" xr:uid="{504A391E-E8A5-4483-A675-398A8CFA74BE}"/>
    <cellStyle name="Comma 2 11" xfId="4316" xr:uid="{DD650DA5-D6AC-4B39-9135-6517C7C66B53}"/>
    <cellStyle name="Comma 2 12" xfId="6345" xr:uid="{70F36757-F11D-4F03-A9BB-F396E9D756AB}"/>
    <cellStyle name="Comma 2 13" xfId="6967" xr:uid="{D29F9A2C-F0C3-4D24-B680-7BB225A2611B}"/>
    <cellStyle name="Comma 2 14" xfId="167" xr:uid="{06046A2E-FC4C-4068-853B-F95CDCF84577}"/>
    <cellStyle name="Comma 2 2" xfId="26" xr:uid="{00000000-0005-0000-0000-000002000000}"/>
    <cellStyle name="Comma 2 2 10" xfId="6968" xr:uid="{6EAB9845-F5C4-4F9F-9FAD-FFCC641F5746}"/>
    <cellStyle name="Comma 2 2 11" xfId="168" xr:uid="{50DA7A8A-7584-483F-A0AC-BAB359D06AEC}"/>
    <cellStyle name="Comma 2 2 2" xfId="364" xr:uid="{8B1C5D21-888C-434D-98F4-9FFA847575E3}"/>
    <cellStyle name="Comma 2 2 2 2" xfId="6441" xr:uid="{7743BA2F-3F6B-40EE-91ED-1A7C3514B290}"/>
    <cellStyle name="Comma 2 2 3" xfId="544" xr:uid="{B335A426-247C-4226-813D-DE29539AB7D4}"/>
    <cellStyle name="Comma 2 2 3 2" xfId="998" xr:uid="{8D3DF8CF-CD01-4C12-8251-FCC2014D1D57}"/>
    <cellStyle name="Comma 2 2 3 2 2" xfId="2015" xr:uid="{0CC2AA80-A9B8-4769-BA61-8FC8069011E4}"/>
    <cellStyle name="Comma 2 2 3 2 2 2" xfId="4043" xr:uid="{35E1B0AB-C3E6-429C-9922-899A4E252CBD}"/>
    <cellStyle name="Comma 2 2 3 2 2 3" xfId="6073" xr:uid="{EA2F6830-4B8C-4E35-8443-23F500FFB1B3}"/>
    <cellStyle name="Comma 2 2 3 2 3" xfId="3030" xr:uid="{3A77ADD5-12FB-477C-A5D7-A80AC5B4758B}"/>
    <cellStyle name="Comma 2 2 3 2 4" xfId="5057" xr:uid="{95D44ABE-45D3-44F0-A07D-1320DBECC04D}"/>
    <cellStyle name="Comma 2 2 3 2 5" xfId="7706" xr:uid="{7529A26B-1514-4286-A089-5ABC32F2190F}"/>
    <cellStyle name="Comma 2 2 3 3" xfId="1569" xr:uid="{448842E9-B899-43FC-B76E-32A4C9C047E4}"/>
    <cellStyle name="Comma 2 2 3 3 2" xfId="3597" xr:uid="{5F076D6E-AD9B-4AE9-9435-87C1B353250B}"/>
    <cellStyle name="Comma 2 2 3 3 3" xfId="5627" xr:uid="{B6C9536A-001A-4BA4-9FF5-4F0CEC886ADF}"/>
    <cellStyle name="Comma 2 2 3 4" xfId="2584" xr:uid="{EA8E5C62-267C-40A5-A240-74EC1206A8CC}"/>
    <cellStyle name="Comma 2 2 3 5" xfId="4611" xr:uid="{A5640536-4F0F-4904-924A-0B59E335339C}"/>
    <cellStyle name="Comma 2 2 3 6" xfId="6442" xr:uid="{681B8D44-EED8-473D-9999-46BAF4333B6B}"/>
    <cellStyle name="Comma 2 2 3 7" xfId="7261" xr:uid="{13FE4CC5-4176-460C-B20F-ACC2099472C9}"/>
    <cellStyle name="Comma 2 2 4" xfId="697" xr:uid="{0B399319-0ADE-4FF1-8B5F-E0DF029E31D2}"/>
    <cellStyle name="Comma 2 2 4 2" xfId="1714" xr:uid="{556C0428-4702-4417-8B92-BF2B60E03845}"/>
    <cellStyle name="Comma 2 2 4 2 2" xfId="3742" xr:uid="{9F21AB87-F8A0-4568-822B-709B4ADC09F0}"/>
    <cellStyle name="Comma 2 2 4 2 3" xfId="5772" xr:uid="{BF188B7F-3E94-476C-9A59-D50708ADAEC5}"/>
    <cellStyle name="Comma 2 2 4 3" xfId="2729" xr:uid="{58B90FE2-27C2-40BB-AC2C-8725DEFD7B2E}"/>
    <cellStyle name="Comma 2 2 4 4" xfId="4756" xr:uid="{064C6165-18F3-49BE-8101-9433AF164968}"/>
    <cellStyle name="Comma 2 2 4 5" xfId="6443" xr:uid="{2ACD2DB1-B8F8-4F95-8851-73C776C7C7D2}"/>
    <cellStyle name="Comma 2 2 4 6" xfId="7405" xr:uid="{E84BE0B4-0522-467E-9245-2DC9375D28D0}"/>
    <cellStyle name="Comma 2 2 5" xfId="1144" xr:uid="{7CC089BB-FC32-428C-B3BF-2097E7E9BF72}"/>
    <cellStyle name="Comma 2 2 5 2" xfId="2161" xr:uid="{E8529CED-7667-4DCE-9D6A-59CB0EAB038E}"/>
    <cellStyle name="Comma 2 2 5 2 2" xfId="4189" xr:uid="{FFBA5D46-D4F3-4324-BF75-7AA9BDFB65E4}"/>
    <cellStyle name="Comma 2 2 5 2 3" xfId="6219" xr:uid="{870367AA-8727-4E80-8099-3495D87CB621}"/>
    <cellStyle name="Comma 2 2 5 3" xfId="3176" xr:uid="{3A14B99B-2D3B-4459-BC46-580CF45AFB3B}"/>
    <cellStyle name="Comma 2 2 5 4" xfId="5203" xr:uid="{90129683-F478-4067-90E7-EA71495CF255}"/>
    <cellStyle name="Comma 2 2 5 5" xfId="7852" xr:uid="{2F596117-B07E-4D60-9712-5C9C3876C197}"/>
    <cellStyle name="Comma 2 2 6" xfId="1276" xr:uid="{A9D2A79F-9320-4D77-A6F7-CF65539A1CE3}"/>
    <cellStyle name="Comma 2 2 6 2" xfId="3304" xr:uid="{95F15341-3CB9-4A2D-B99C-659E2A432149}"/>
    <cellStyle name="Comma 2 2 6 3" xfId="5334" xr:uid="{CCBE657C-A866-4B64-8E00-8AA501103C92}"/>
    <cellStyle name="Comma 2 2 7" xfId="2289" xr:uid="{2430712E-931A-4CDC-8009-F2667913700F}"/>
    <cellStyle name="Comma 2 2 8" xfId="4317" xr:uid="{B83A433A-AB03-457F-9DD1-368D859D091A}"/>
    <cellStyle name="Comma 2 2 9" xfId="6440" xr:uid="{98D9A773-55E2-439D-ABF2-420A71231897}"/>
    <cellStyle name="Comma 2 3" xfId="169" xr:uid="{1B7099C3-DF1B-44CE-A098-E8BA11B76076}"/>
    <cellStyle name="Comma 2 4" xfId="170" xr:uid="{F1C78765-1A4E-4E3B-B074-E9C7D79E1345}"/>
    <cellStyle name="Comma 2 4 2" xfId="6444" xr:uid="{A29664FD-C3F7-47DB-8BAD-366F6C99D29D}"/>
    <cellStyle name="Comma 2 4 3" xfId="6445" xr:uid="{3841ABF6-5EA3-452A-8E78-5E592E7BCF20}"/>
    <cellStyle name="Comma 2 5" xfId="358" xr:uid="{45F9CA91-2E86-492A-ABB5-215033A09F9F}"/>
    <cellStyle name="Comma 2 5 2" xfId="6446" xr:uid="{40181BEB-BD07-4571-B956-C8EB35B21669}"/>
    <cellStyle name="Comma 2 5 3" xfId="7986" xr:uid="{B2EEB8D3-2B70-4975-A919-647D0A691B32}"/>
    <cellStyle name="Comma 2 6" xfId="543" xr:uid="{6E04746E-E6A3-42A2-8659-E6DC0B59B8E8}"/>
    <cellStyle name="Comma 2 6 2" xfId="997" xr:uid="{CBDB124C-C924-4759-A78E-971302540C1F}"/>
    <cellStyle name="Comma 2 6 2 2" xfId="2014" xr:uid="{A9229C4F-D460-4436-91C0-2966A035459D}"/>
    <cellStyle name="Comma 2 6 2 2 2" xfId="4042" xr:uid="{2EACDA83-AED6-4F06-B84B-B8F606F50AE3}"/>
    <cellStyle name="Comma 2 6 2 2 3" xfId="6072" xr:uid="{E9ED2D01-76C8-4261-A0D7-FB19700DC149}"/>
    <cellStyle name="Comma 2 6 2 3" xfId="3029" xr:uid="{9BBFA924-EB76-44D9-8DAE-519273C12396}"/>
    <cellStyle name="Comma 2 6 2 4" xfId="5056" xr:uid="{2D68D579-A351-46CB-87DE-CD79C50D9F85}"/>
    <cellStyle name="Comma 2 6 2 5" xfId="7705" xr:uid="{33437394-B014-4B65-89C5-4B0B28A45571}"/>
    <cellStyle name="Comma 2 6 3" xfId="1568" xr:uid="{4697D844-15E4-4953-96CD-ED0F28D7BA32}"/>
    <cellStyle name="Comma 2 6 3 2" xfId="3596" xr:uid="{DA6F1E7D-C17E-4554-A561-2FE8D3AF3C54}"/>
    <cellStyle name="Comma 2 6 3 3" xfId="5626" xr:uid="{E9FCA6D3-25D4-4307-A39B-DB2B57B559AD}"/>
    <cellStyle name="Comma 2 6 4" xfId="2583" xr:uid="{A642DD7A-5FA2-4059-983B-3EE97DC760A8}"/>
    <cellStyle name="Comma 2 6 5" xfId="4610" xr:uid="{8BBA6300-9DD3-40EA-B0B4-DF667E737D95}"/>
    <cellStyle name="Comma 2 6 6" xfId="6447" xr:uid="{B0F8E8F7-B24F-4ADE-9448-57AD77877010}"/>
    <cellStyle name="Comma 2 6 7" xfId="7260" xr:uid="{B33F11BB-8E8A-428E-A761-BE4AD0542B10}"/>
    <cellStyle name="Comma 2 7" xfId="696" xr:uid="{B11C3A47-B4DA-48D7-B8E9-A8FD00DFB4B3}"/>
    <cellStyle name="Comma 2 7 2" xfId="1713" xr:uid="{E6D1C3D4-737C-4CE9-850B-EED96926167F}"/>
    <cellStyle name="Comma 2 7 2 2" xfId="3741" xr:uid="{5494C04F-C386-4D36-A5E1-0A68AE7322D3}"/>
    <cellStyle name="Comma 2 7 2 3" xfId="5771" xr:uid="{825436A9-89B6-48ED-9202-FC8B9871B8D4}"/>
    <cellStyle name="Comma 2 7 3" xfId="2728" xr:uid="{D56BDC91-C8D5-4731-9DCB-E7064EA173AC}"/>
    <cellStyle name="Comma 2 7 4" xfId="4755" xr:uid="{68856A20-FE6C-4FEB-B2DA-998648760DB8}"/>
    <cellStyle name="Comma 2 7 5" xfId="7404" xr:uid="{9FE28074-3FF6-4340-ACAC-806DFF5F79D9}"/>
    <cellStyle name="Comma 2 8" xfId="1143" xr:uid="{3C2BF0F6-28DA-49DD-B60B-E68CF6734D1B}"/>
    <cellStyle name="Comma 2 8 2" xfId="2160" xr:uid="{EAC46423-CDA1-4EA0-BF58-A455192A7081}"/>
    <cellStyle name="Comma 2 8 2 2" xfId="4188" xr:uid="{9243FFDA-99E3-437D-9D02-BAF543DFE38B}"/>
    <cellStyle name="Comma 2 8 2 3" xfId="6218" xr:uid="{92A01026-E4B6-4E7F-8FC3-8D548262A12F}"/>
    <cellStyle name="Comma 2 8 3" xfId="3175" xr:uid="{68F9AF88-542C-4A1E-8C31-0DCF655FC63B}"/>
    <cellStyle name="Comma 2 8 4" xfId="5202" xr:uid="{97D319EF-1290-43BD-95C4-C00705580BD6}"/>
    <cellStyle name="Comma 2 8 5" xfId="7851" xr:uid="{F30372F9-8BD6-49EC-B8D4-02E5A2C48EE5}"/>
    <cellStyle name="Comma 2 9" xfId="1275" xr:uid="{4D7953F0-FE46-43F5-9458-3EE194CA5995}"/>
    <cellStyle name="Comma 2 9 2" xfId="3303" xr:uid="{910E4150-53E4-4F18-946C-9F68B47C0E55}"/>
    <cellStyle name="Comma 2 9 3" xfId="5333" xr:uid="{D5E8981E-0150-4AA4-B4D9-9AA9E3665FFB}"/>
    <cellStyle name="Comma 20" xfId="311" xr:uid="{9BE8672D-A63E-418C-8714-1930F0A2D4B7}"/>
    <cellStyle name="Comma 20 2" xfId="545" xr:uid="{479F0892-464B-43E9-AA52-554B653C59A9}"/>
    <cellStyle name="Comma 20 2 2" xfId="999" xr:uid="{4613B73D-B212-43E4-BF49-706EB04DB155}"/>
    <cellStyle name="Comma 20 2 2 2" xfId="2016" xr:uid="{5BE21A96-BC6E-40FB-B5CF-61355FEC9E7D}"/>
    <cellStyle name="Comma 20 2 2 2 2" xfId="4044" xr:uid="{1A55C47E-4ACA-4926-AFAE-AD8223F771C3}"/>
    <cellStyle name="Comma 20 2 2 2 3" xfId="6074" xr:uid="{B1B728DE-8F7D-4C1B-A635-B178C521D144}"/>
    <cellStyle name="Comma 20 2 2 3" xfId="3031" xr:uid="{0AE386A6-03CA-4232-A8CF-9EA2F742B122}"/>
    <cellStyle name="Comma 20 2 2 4" xfId="5058" xr:uid="{CCB622BB-CDCC-42B5-AB71-D346CBF5C976}"/>
    <cellStyle name="Comma 20 2 2 5" xfId="7707" xr:uid="{67E4C403-E84A-464F-B2B7-80BA13BA0248}"/>
    <cellStyle name="Comma 20 2 3" xfId="1570" xr:uid="{25E74B23-D56A-46C3-971C-93547D4BF107}"/>
    <cellStyle name="Comma 20 2 3 2" xfId="3598" xr:uid="{CA6CB547-15FA-42C8-89AD-13FE9CDB02C0}"/>
    <cellStyle name="Comma 20 2 3 3" xfId="5628" xr:uid="{3D76A6C0-74B9-4771-8249-B4115F701486}"/>
    <cellStyle name="Comma 20 2 4" xfId="2585" xr:uid="{6369483A-DABB-4FDA-95A4-44F24524C57C}"/>
    <cellStyle name="Comma 20 2 5" xfId="4612" xr:uid="{673D9E8D-C9CB-4EA5-A2B0-467DCBCF2E6B}"/>
    <cellStyle name="Comma 20 2 6" xfId="6449" xr:uid="{72B75FEC-44FF-4DC7-82CF-A342F6046CB3}"/>
    <cellStyle name="Comma 20 2 7" xfId="7262" xr:uid="{7A6B2257-9AC8-4F31-BD40-C6DDDCCA3EC5}"/>
    <cellStyle name="Comma 20 3" xfId="777" xr:uid="{3F5E3596-225A-4046-A6A8-95A7506640C6}"/>
    <cellStyle name="Comma 20 3 2" xfId="1794" xr:uid="{98C7C6BF-1063-49E5-9BFE-08D726D54B48}"/>
    <cellStyle name="Comma 20 3 2 2" xfId="3822" xr:uid="{430D5D2C-BD62-400C-94C3-DE3EC6DCADFE}"/>
    <cellStyle name="Comma 20 3 2 3" xfId="5852" xr:uid="{26A61B13-4015-470E-AD33-0BEEFE7E948E}"/>
    <cellStyle name="Comma 20 3 3" xfId="2809" xr:uid="{A2DB3783-A1EC-475C-8478-E62A8B18958F}"/>
    <cellStyle name="Comma 20 3 4" xfId="4836" xr:uid="{61137700-EE0D-4348-AC66-175296C2F312}"/>
    <cellStyle name="Comma 20 3 5" xfId="6450" xr:uid="{FD79A5B9-6015-4FB8-98F5-BFDBBD25D97C}"/>
    <cellStyle name="Comma 20 3 6" xfId="7485" xr:uid="{3A6BC3B2-713E-426A-8B44-409A5796D0CC}"/>
    <cellStyle name="Comma 20 4" xfId="1220" xr:uid="{B4ECF770-1A15-4161-B49F-B008A8987481}"/>
    <cellStyle name="Comma 20 4 2" xfId="2235" xr:uid="{E15F9C45-801F-45F1-BCD4-F9348D1BC5FA}"/>
    <cellStyle name="Comma 20 4 2 2" xfId="4263" xr:uid="{F6EC0413-0C26-4E0C-AB3A-CC80C6A87675}"/>
    <cellStyle name="Comma 20 4 2 3" xfId="6293" xr:uid="{70331A4A-D6BA-4D2B-8EAE-693EF72DFA80}"/>
    <cellStyle name="Comma 20 4 3" xfId="3250" xr:uid="{E88C1501-AD06-4D81-97B6-4CAA8363A5CD}"/>
    <cellStyle name="Comma 20 4 4" xfId="5277" xr:uid="{1A71E5FA-FFD2-4D90-A690-BE30D9F69169}"/>
    <cellStyle name="Comma 20 4 5" xfId="7926" xr:uid="{A998E729-FE87-444D-B156-CCB28A0508FD}"/>
    <cellStyle name="Comma 20 5" xfId="1345" xr:uid="{12A5CDD1-CD02-4D61-9DD2-849DABEAF787}"/>
    <cellStyle name="Comma 20 5 2" xfId="3373" xr:uid="{D0C644BA-00ED-451C-B3B0-F34B2AF6B5BA}"/>
    <cellStyle name="Comma 20 5 3" xfId="5403" xr:uid="{C0DB0376-155C-4E8B-B0EC-07532520F5F8}"/>
    <cellStyle name="Comma 20 6" xfId="2360" xr:uid="{8502794C-E392-4A95-AD15-CCE9CD989DA6}"/>
    <cellStyle name="Comma 20 7" xfId="4387" xr:uid="{1F9F4BE3-C282-49DB-B863-792AF4F2832C}"/>
    <cellStyle name="Comma 20 8" xfId="6448" xr:uid="{11A2017A-BBA3-4CC1-9E1E-CCB32B2BCA92}"/>
    <cellStyle name="Comma 20 9" xfId="7037" xr:uid="{70BF60CB-7BB7-4950-9DF6-8B58159DF8E1}"/>
    <cellStyle name="Comma 200" xfId="698" xr:uid="{012C94BF-CE49-48F0-BF6D-2DF26F6B1D6D}"/>
    <cellStyle name="Comma 200 2" xfId="1715" xr:uid="{D799EE47-0081-4639-958E-11FCC006A822}"/>
    <cellStyle name="Comma 200 2 2" xfId="3743" xr:uid="{3251A99D-7678-4774-996F-DA928177EB1C}"/>
    <cellStyle name="Comma 200 2 3" xfId="5773" xr:uid="{F0EC71A2-9D77-48EF-8088-9DF74495CA33}"/>
    <cellStyle name="Comma 200 3" xfId="2730" xr:uid="{0E2CAC5F-46C1-4F6E-87C2-9F15F25AB09B}"/>
    <cellStyle name="Comma 200 4" xfId="4757" xr:uid="{303D2F13-6360-42B6-A790-E50E135A21BB}"/>
    <cellStyle name="Comma 200 5" xfId="7406" xr:uid="{3F368884-D9BF-491C-A777-8125153BF6E5}"/>
    <cellStyle name="Comma 201" xfId="842" xr:uid="{ADB76869-7CBF-419E-8573-F2BD9AB3D8D8}"/>
    <cellStyle name="Comma 201 2" xfId="1859" xr:uid="{88A43BAB-751E-44D8-AB9A-BA6EA2876743}"/>
    <cellStyle name="Comma 201 2 2" xfId="3887" xr:uid="{EFE0EBF7-0C1D-4706-B7FA-B7E6DC81D230}"/>
    <cellStyle name="Comma 201 2 3" xfId="5917" xr:uid="{C321EC2E-5D23-4E10-8A5C-34EB39B3B77C}"/>
    <cellStyle name="Comma 201 3" xfId="2874" xr:uid="{4ECEE4EB-9868-4B6E-BEAB-EF57E931743B}"/>
    <cellStyle name="Comma 201 4" xfId="4901" xr:uid="{E7BAF65A-42A9-4BDC-98BD-839EA49E770E}"/>
    <cellStyle name="Comma 201 5" xfId="7550" xr:uid="{58D37893-2958-4B34-818B-2587B5ADD672}"/>
    <cellStyle name="Comma 202" xfId="1140" xr:uid="{6FE338CF-6046-4FB5-AA25-E7B36ABC699E}"/>
    <cellStyle name="Comma 202 2" xfId="2157" xr:uid="{E48515A4-BB0D-48E8-A5A7-C6E657489B44}"/>
    <cellStyle name="Comma 202 2 2" xfId="4185" xr:uid="{B495DA68-9456-4CDF-9FDF-EE470C8979F1}"/>
    <cellStyle name="Comma 202 2 3" xfId="6215" xr:uid="{BB0DC891-737E-4C30-B93F-5F65094E03FD}"/>
    <cellStyle name="Comma 202 3" xfId="3172" xr:uid="{38C19AAD-98CB-4474-A378-FA78177035A7}"/>
    <cellStyle name="Comma 202 4" xfId="5199" xr:uid="{4046F00A-8485-4A32-A599-E84936B7B71A}"/>
    <cellStyle name="Comma 202 5" xfId="7848" xr:uid="{45C3D31F-E06D-45D7-B1CB-EDFFCCC97EF3}"/>
    <cellStyle name="Comma 203" xfId="1161" xr:uid="{91312490-D5BD-4519-854C-BAB8F9582D35}"/>
    <cellStyle name="Comma 203 2" xfId="2177" xr:uid="{CD8E72FA-0033-4BC2-A2C4-F61603A9A9CD}"/>
    <cellStyle name="Comma 203 2 2" xfId="4205" xr:uid="{E501062E-6DDB-4C49-BBE4-7D4D27C8DF76}"/>
    <cellStyle name="Comma 203 2 3" xfId="6235" xr:uid="{DB4681A1-E5E2-440B-81A8-C5CAA3B08096}"/>
    <cellStyle name="Comma 203 3" xfId="3192" xr:uid="{9AAA2ED8-D8A3-4CAB-A129-688A625EE47A}"/>
    <cellStyle name="Comma 203 4" xfId="5219" xr:uid="{A50C3B8D-7D3B-47F9-B2DF-3A437CEF5C7A}"/>
    <cellStyle name="Comma 203 5" xfId="7868" xr:uid="{70659812-30B0-4D6B-BAC9-5EAD637BFECE}"/>
    <cellStyle name="Comma 204" xfId="1163" xr:uid="{83BE9537-1A20-4D04-9258-6245E7517E9C}"/>
    <cellStyle name="Comma 204 2" xfId="2179" xr:uid="{F53700C2-EAFD-4EC5-82E2-987FFE137F8F}"/>
    <cellStyle name="Comma 204 2 2" xfId="4207" xr:uid="{7B4E38D0-1FF8-4225-AA4B-12BCE4CE38A1}"/>
    <cellStyle name="Comma 204 2 3" xfId="6237" xr:uid="{2A8B88D6-CCE0-4A11-B298-E41048AB6C0C}"/>
    <cellStyle name="Comma 204 3" xfId="3194" xr:uid="{41FFCAE7-F6FD-49FF-8320-B5E75806B115}"/>
    <cellStyle name="Comma 204 4" xfId="5221" xr:uid="{9E345135-4274-4CBD-B169-1896916C18DD}"/>
    <cellStyle name="Comma 204 5" xfId="7870" xr:uid="{C26726D3-F34E-4CA0-A435-05ED50689A98}"/>
    <cellStyle name="Comma 205" xfId="1147" xr:uid="{9ED09F61-A4BF-4C31-A6D3-2EAE708BCE9A}"/>
    <cellStyle name="Comma 205 2" xfId="2163" xr:uid="{B9AA56EF-07CA-4EA7-8CFA-49CA2D96BE20}"/>
    <cellStyle name="Comma 205 2 2" xfId="4191" xr:uid="{0627A5AC-159F-41EC-9706-21FB1C5B3D3F}"/>
    <cellStyle name="Comma 205 2 3" xfId="6221" xr:uid="{C9D0D5CB-715A-456F-8E3E-76D5B6F0FB2E}"/>
    <cellStyle name="Comma 205 3" xfId="3178" xr:uid="{F2CDF6AA-5A96-4C61-87CB-E70C7F7092F3}"/>
    <cellStyle name="Comma 205 4" xfId="5205" xr:uid="{F9B15380-5772-4E6C-9334-11CD0601AC6F}"/>
    <cellStyle name="Comma 205 5" xfId="7854" xr:uid="{328C8949-E179-45E5-A3D9-E9AD8C53070C}"/>
    <cellStyle name="Comma 206" xfId="1265" xr:uid="{F9783DC5-A294-46D0-BAA8-3223FD243442}"/>
    <cellStyle name="Comma 206 2" xfId="2279" xr:uid="{B9F11A05-ED57-4345-B048-6A3718410330}"/>
    <cellStyle name="Comma 206 2 2" xfId="4307" xr:uid="{4546135E-863B-4B43-B30D-355EF4D35F13}"/>
    <cellStyle name="Comma 206 2 3" xfId="6337" xr:uid="{CF96B0FA-E6FD-4C63-AA6C-C098808550CA}"/>
    <cellStyle name="Comma 206 3" xfId="3294" xr:uid="{C65AC8B1-0437-4F3E-9CAD-02C2579AF888}"/>
    <cellStyle name="Comma 206 4" xfId="5321" xr:uid="{B58F4B7E-9A9A-4E51-924E-81EFBE642D08}"/>
    <cellStyle name="Comma 206 5" xfId="7970" xr:uid="{1969EEE5-DA90-4EFF-BF6B-54E25D32EC68}"/>
    <cellStyle name="Comma 207" xfId="1271" xr:uid="{CD4AC876-531D-4C83-A8D3-481C63B2797B}"/>
    <cellStyle name="Comma 207 2" xfId="2284" xr:uid="{780E26F3-90DD-4F9F-A589-3D8C737CCF21}"/>
    <cellStyle name="Comma 207 2 2" xfId="4312" xr:uid="{6AAD83A9-41BA-4333-B36E-EA6AB29D56CE}"/>
    <cellStyle name="Comma 207 2 3" xfId="6342" xr:uid="{6CBD729D-F595-4DC2-B3D3-CA07F29E3067}"/>
    <cellStyle name="Comma 207 3" xfId="3299" xr:uid="{A7BEFF59-5FFB-4221-9057-D517AAD00A1C}"/>
    <cellStyle name="Comma 207 4" xfId="5326" xr:uid="{D015FD25-A468-4A23-A0E3-A659A296200C}"/>
    <cellStyle name="Comma 207 5" xfId="7975" xr:uid="{1EBE9E65-03C0-46F0-9E31-5759883DD324}"/>
    <cellStyle name="Comma 208" xfId="1267" xr:uid="{25A6F28E-BFAA-49FE-B7C5-EC4CA9C3852F}"/>
    <cellStyle name="Comma 208 2" xfId="2281" xr:uid="{F182B2FC-8105-4044-BE24-BCA8C40620F6}"/>
    <cellStyle name="Comma 208 2 2" xfId="4309" xr:uid="{D86AAACC-3E77-4FA4-A1B0-6393E7954EC3}"/>
    <cellStyle name="Comma 208 2 3" xfId="6339" xr:uid="{7A1A9F7C-F3F5-498D-8C2B-CA523AE48883}"/>
    <cellStyle name="Comma 208 3" xfId="3296" xr:uid="{1AE2C5BD-304C-4F15-9154-E73B07CEC8D8}"/>
    <cellStyle name="Comma 208 4" xfId="5323" xr:uid="{17881BF2-1F99-4680-BAE9-516648EC2CAB}"/>
    <cellStyle name="Comma 208 5" xfId="7972" xr:uid="{1E2C5869-1619-4A27-A185-1431856D15B9}"/>
    <cellStyle name="Comma 209" xfId="1268" xr:uid="{6AA15872-F183-461B-B793-5D85FD52DC6D}"/>
    <cellStyle name="Comma 209 2" xfId="2282" xr:uid="{DACA446C-C906-44EF-B3D6-3DEDDC437870}"/>
    <cellStyle name="Comma 209 2 2" xfId="4310" xr:uid="{B6F6EF39-7B6C-43F8-B81F-3C02A069A2F6}"/>
    <cellStyle name="Comma 209 2 3" xfId="6340" xr:uid="{95C12BF3-ED8F-4CDF-AD76-6CF78C205845}"/>
    <cellStyle name="Comma 209 3" xfId="3297" xr:uid="{2D64625A-AD37-4C83-9321-DF40AA54F4C4}"/>
    <cellStyle name="Comma 209 4" xfId="5324" xr:uid="{059B4350-5219-42DE-A395-4FB5B34DC888}"/>
    <cellStyle name="Comma 209 5" xfId="7973" xr:uid="{86BA46E9-42D4-4D4B-B9FA-B4785C0DF084}"/>
    <cellStyle name="Comma 21" xfId="257" xr:uid="{8EE3EB98-396F-444C-B617-053CF9A56FD0}"/>
    <cellStyle name="Comma 21 2" xfId="546" xr:uid="{6423E7DE-D98B-4BFD-8046-B71DB6AFD2C8}"/>
    <cellStyle name="Comma 21 2 2" xfId="1000" xr:uid="{171D4B13-8594-468F-82B2-F5CCD19CA7B9}"/>
    <cellStyle name="Comma 21 2 2 2" xfId="2017" xr:uid="{BE4D5CCA-7CC1-4242-A342-D963AB4CAD54}"/>
    <cellStyle name="Comma 21 2 2 2 2" xfId="4045" xr:uid="{E15E45C2-A14F-47E9-A405-098A2E793419}"/>
    <cellStyle name="Comma 21 2 2 2 3" xfId="6075" xr:uid="{CC5D9907-0792-46F3-9DCE-A8BF7C9CC6B1}"/>
    <cellStyle name="Comma 21 2 2 3" xfId="3032" xr:uid="{5B430999-E91A-4514-B668-5CD9FAF3A7A3}"/>
    <cellStyle name="Comma 21 2 2 4" xfId="5059" xr:uid="{C767F929-56B9-48A4-A111-D5051A317F79}"/>
    <cellStyle name="Comma 21 2 2 5" xfId="7708" xr:uid="{D13FBCDD-DB0D-436A-8DB0-C723269ED0AF}"/>
    <cellStyle name="Comma 21 2 3" xfId="1571" xr:uid="{A4901C1F-E7B5-45E7-8D67-356648B011A3}"/>
    <cellStyle name="Comma 21 2 3 2" xfId="3599" xr:uid="{DD8CFD0A-095F-4930-AC15-11C7E15A9922}"/>
    <cellStyle name="Comma 21 2 3 3" xfId="5629" xr:uid="{D12FB173-D144-4E02-830A-93CBC15D7453}"/>
    <cellStyle name="Comma 21 2 4" xfId="2586" xr:uid="{E2D6103C-8280-4160-ABFF-FD4EF5E651E6}"/>
    <cellStyle name="Comma 21 2 5" xfId="4613" xr:uid="{BB9950BD-5537-477C-90D0-956606F60061}"/>
    <cellStyle name="Comma 21 2 6" xfId="6452" xr:uid="{24D6469D-8CCF-4E71-9F44-6C03197FAB9D}"/>
    <cellStyle name="Comma 21 2 7" xfId="7263" xr:uid="{73618437-85FB-4DFD-B1AC-92A2C4B8EBCA}"/>
    <cellStyle name="Comma 21 3" xfId="727" xr:uid="{256B8C8F-42DA-4A4E-A7B5-103AE6EEA6E2}"/>
    <cellStyle name="Comma 21 3 2" xfId="1744" xr:uid="{71956A6E-F22D-4D8E-B19B-48C07AFE467E}"/>
    <cellStyle name="Comma 21 3 2 2" xfId="3772" xr:uid="{D7B93A03-6B63-4B7A-962D-793F5D253521}"/>
    <cellStyle name="Comma 21 3 2 3" xfId="5802" xr:uid="{F5F8F07A-5A2F-4EC5-A73D-0A66C65901DA}"/>
    <cellStyle name="Comma 21 3 3" xfId="2759" xr:uid="{DE09E8B0-954B-4CF7-BED0-CBCF9DBBE52F}"/>
    <cellStyle name="Comma 21 3 4" xfId="4786" xr:uid="{08404A5D-68EE-4B6E-A290-5AA506C73AC0}"/>
    <cellStyle name="Comma 21 3 5" xfId="6453" xr:uid="{10E27B5A-79BB-4252-A45E-5CFA6FAEA9B8}"/>
    <cellStyle name="Comma 21 3 6" xfId="7435" xr:uid="{F35E3976-C1C8-4835-9315-739847769A3D}"/>
    <cellStyle name="Comma 21 4" xfId="1171" xr:uid="{D6608DA9-9DE4-409B-98ED-6C5C55BA3373}"/>
    <cellStyle name="Comma 21 4 2" xfId="2186" xr:uid="{DF73D865-8075-44D2-958B-745C89EDC90E}"/>
    <cellStyle name="Comma 21 4 2 2" xfId="4214" xr:uid="{810E31B8-B238-4376-B03F-E41A510EABE2}"/>
    <cellStyle name="Comma 21 4 2 3" xfId="6244" xr:uid="{C7E8ADB9-8D42-45D5-880C-D071B4D51BA4}"/>
    <cellStyle name="Comma 21 4 3" xfId="3201" xr:uid="{520C6E9D-618B-4C3C-A006-A452396804F0}"/>
    <cellStyle name="Comma 21 4 4" xfId="5228" xr:uid="{85884F75-F209-40B5-A0AB-8963D7E147E6}"/>
    <cellStyle name="Comma 21 4 5" xfId="7877" xr:uid="{1A1E504D-30E8-4824-B5F8-1D39DC3B77A3}"/>
    <cellStyle name="Comma 21 5" xfId="1296" xr:uid="{99F14C73-6AB5-4D36-8E3C-687F17E4AC64}"/>
    <cellStyle name="Comma 21 5 2" xfId="3324" xr:uid="{A7233BFA-2D71-4D2B-8217-6ACFF8CD2FF7}"/>
    <cellStyle name="Comma 21 5 3" xfId="5354" xr:uid="{45328B12-C5BE-4046-942F-200AFEAAFFB9}"/>
    <cellStyle name="Comma 21 6" xfId="2311" xr:uid="{315AFFEC-C247-4BEC-9D66-4096C64A2E53}"/>
    <cellStyle name="Comma 21 7" xfId="4338" xr:uid="{8D4651BF-AD84-4810-95BA-9BCF645DDFA0}"/>
    <cellStyle name="Comma 21 8" xfId="6451" xr:uid="{0BAFC283-A048-49FF-9E6A-09DB1E7F09B9}"/>
    <cellStyle name="Comma 21 9" xfId="6988" xr:uid="{79824508-D60E-4DAE-A9DF-C6691448E903}"/>
    <cellStyle name="Comma 210" xfId="1139" xr:uid="{74707192-F336-497B-809C-159EBE0362EA}"/>
    <cellStyle name="Comma 210 2" xfId="2156" xr:uid="{DBB3A428-BFD6-4B13-B3CC-D2C9E219AF72}"/>
    <cellStyle name="Comma 210 2 2" xfId="4184" xr:uid="{7A3FC626-C1B8-4393-8690-E9F3AEC4FAB5}"/>
    <cellStyle name="Comma 210 2 3" xfId="6214" xr:uid="{1C513CCF-AB1E-4332-96B0-3BBCCE887EFD}"/>
    <cellStyle name="Comma 210 3" xfId="3171" xr:uid="{C0829318-D217-42C3-A09D-CB2B13E32381}"/>
    <cellStyle name="Comma 210 4" xfId="5198" xr:uid="{6E6F3B00-C798-41BC-ACBB-66B7E33248E2}"/>
    <cellStyle name="Comma 210 5" xfId="7847" xr:uid="{B9224AC3-7292-414F-89BC-E4B6D94C53FC}"/>
    <cellStyle name="Comma 211" xfId="1262" xr:uid="{E8006F4E-4E6E-425E-862F-C741742241FB}"/>
    <cellStyle name="Comma 211 2" xfId="2277" xr:uid="{E3D51DC0-AE9B-4CF6-A472-2F5D79C9A4EA}"/>
    <cellStyle name="Comma 211 2 2" xfId="4305" xr:uid="{75E691DF-947F-4596-BFF5-77AA4BA83CA2}"/>
    <cellStyle name="Comma 211 2 3" xfId="6335" xr:uid="{66D27799-DBAF-4194-B6AF-7C645F040A0C}"/>
    <cellStyle name="Comma 211 3" xfId="3292" xr:uid="{DF06B1CC-82DB-4CD1-86DC-13A26566C4C8}"/>
    <cellStyle name="Comma 211 4" xfId="5319" xr:uid="{584EE5B8-3961-4E6C-BC7A-737BD3593230}"/>
    <cellStyle name="Comma 211 5" xfId="7968" xr:uid="{3556C0D7-E7E8-4EB0-BBCB-0EA68377AF7F}"/>
    <cellStyle name="Comma 212" xfId="1273" xr:uid="{3248D20C-1EFF-470D-9661-D7E858F3A0CA}"/>
    <cellStyle name="Comma 212 2" xfId="3301" xr:uid="{6A925FC6-D603-4B0F-B299-4996533F8A9E}"/>
    <cellStyle name="Comma 212 3" xfId="5331" xr:uid="{A5C94F3B-89EA-489E-837D-9CDC5F29F608}"/>
    <cellStyle name="Comma 213" xfId="2286" xr:uid="{CB2C0276-1FBF-4EF8-A8E5-4EDF75C38E51}"/>
    <cellStyle name="Comma 214" xfId="163" xr:uid="{15E7F51F-6E53-43AA-AC57-61EE9A56DD16}"/>
    <cellStyle name="Comma 214 2" xfId="2303" xr:uid="{A2DB9238-4264-496D-9F47-7EB6C4C300BD}"/>
    <cellStyle name="Comma 215" xfId="2290" xr:uid="{588E017B-6DDA-4416-9B7E-A89D6C77FC03}"/>
    <cellStyle name="Comma 216" xfId="4314" xr:uid="{39D23843-BD78-44A3-86CE-7E8C6F711956}"/>
    <cellStyle name="Comma 217" xfId="4330" xr:uid="{A1C34EDD-F41B-4E20-A346-7760E2677248}"/>
    <cellStyle name="Comma 218" xfId="5330" xr:uid="{44ED2098-93F4-41C3-9A34-CACA1B37F953}"/>
    <cellStyle name="Comma 219" xfId="5329" xr:uid="{C5E3CC3D-F5A8-4B8D-8A58-3622B1A0F8E3}"/>
    <cellStyle name="Comma 22" xfId="318" xr:uid="{474B1D77-1A3F-4347-9320-C1E8C5484EBD}"/>
    <cellStyle name="Comma 22 2" xfId="547" xr:uid="{B5E2A6E8-2AD8-4D64-9035-1B9C530AE76E}"/>
    <cellStyle name="Comma 22 2 2" xfId="1001" xr:uid="{B8657D7C-9D5D-490A-878F-F59823202AF0}"/>
    <cellStyle name="Comma 22 2 2 2" xfId="2018" xr:uid="{4D3394EE-CFCE-42C5-BD63-3E44E0462EC3}"/>
    <cellStyle name="Comma 22 2 2 2 2" xfId="4046" xr:uid="{AE4C5831-BE55-42CE-B9E1-777C9780B7A4}"/>
    <cellStyle name="Comma 22 2 2 2 3" xfId="6076" xr:uid="{EBD59D44-FF6C-4D8F-B9A9-54A9B8E5857A}"/>
    <cellStyle name="Comma 22 2 2 3" xfId="3033" xr:uid="{93F953FF-A5F1-4D23-BA57-C0F41FFE92B7}"/>
    <cellStyle name="Comma 22 2 2 4" xfId="5060" xr:uid="{AA7AF44E-BF47-4D68-9953-1D5480824589}"/>
    <cellStyle name="Comma 22 2 2 5" xfId="7709" xr:uid="{D30B532A-F40C-49ED-B5AA-718066DD1CFA}"/>
    <cellStyle name="Comma 22 2 3" xfId="1572" xr:uid="{DFCEA890-AA91-4EE0-86C9-80DF3D2162AE}"/>
    <cellStyle name="Comma 22 2 3 2" xfId="3600" xr:uid="{6C1312D3-DA78-4451-A67D-0FD44560DA99}"/>
    <cellStyle name="Comma 22 2 3 3" xfId="5630" xr:uid="{53566A58-BE45-4B77-B6D8-9D13749F8BEF}"/>
    <cellStyle name="Comma 22 2 4" xfId="2587" xr:uid="{3A61186F-3F83-42D0-9700-D3199D6A5A3E}"/>
    <cellStyle name="Comma 22 2 5" xfId="4614" xr:uid="{5B14B1AE-CD76-4A73-B89A-4EE150B883CB}"/>
    <cellStyle name="Comma 22 2 6" xfId="6455" xr:uid="{D3D22428-F85E-40F7-8FF2-A89B8E7925F9}"/>
    <cellStyle name="Comma 22 2 7" xfId="7264" xr:uid="{9C9B2717-87C0-4C3F-B0AD-44653D3EC053}"/>
    <cellStyle name="Comma 22 3" xfId="784" xr:uid="{2DFBA78B-23BF-4815-8BDE-31382172CAD1}"/>
    <cellStyle name="Comma 22 3 2" xfId="1801" xr:uid="{6D86972D-1B9A-4125-B93F-3F4E6CB1D25F}"/>
    <cellStyle name="Comma 22 3 2 2" xfId="3829" xr:uid="{7FDC3D8B-EF26-4010-8CDA-32D4A1A65395}"/>
    <cellStyle name="Comma 22 3 2 3" xfId="5859" xr:uid="{89F8D857-F9E7-46F3-83BF-6A17198D4C00}"/>
    <cellStyle name="Comma 22 3 3" xfId="2816" xr:uid="{364B9333-FE49-4C8E-9286-411C7EC810CB}"/>
    <cellStyle name="Comma 22 3 4" xfId="4843" xr:uid="{EE7CDBAE-3717-4FD0-9063-946FBE225110}"/>
    <cellStyle name="Comma 22 3 5" xfId="6456" xr:uid="{2CCBA81B-8DEB-4A6F-B6A8-1291A553338D}"/>
    <cellStyle name="Comma 22 3 6" xfId="7492" xr:uid="{96F5B0ED-CE74-4911-A9E2-B88AF7AB6B09}"/>
    <cellStyle name="Comma 22 4" xfId="1227" xr:uid="{3BA06123-2D75-4625-B3A7-34E5B949B0D4}"/>
    <cellStyle name="Comma 22 4 2" xfId="2242" xr:uid="{20CF96F3-5FE8-413F-9E49-774C2BBE9DA6}"/>
    <cellStyle name="Comma 22 4 2 2" xfId="4270" xr:uid="{BD5308C3-4CBC-41C0-89DA-3D4178A53A61}"/>
    <cellStyle name="Comma 22 4 2 3" xfId="6300" xr:uid="{11E01535-0600-42B0-82C6-6EF3BEA88067}"/>
    <cellStyle name="Comma 22 4 3" xfId="3257" xr:uid="{586F0939-CCB4-4D06-8C66-49E414133DCB}"/>
    <cellStyle name="Comma 22 4 4" xfId="5284" xr:uid="{6BE39A04-A11F-42EE-8D78-1505EA366F0D}"/>
    <cellStyle name="Comma 22 4 5" xfId="7933" xr:uid="{2B519FB7-8EB0-49BE-AD06-A3FFAC1C615F}"/>
    <cellStyle name="Comma 22 5" xfId="1352" xr:uid="{65F321C2-011D-4B97-A8F6-22B9D0C9181D}"/>
    <cellStyle name="Comma 22 5 2" xfId="3380" xr:uid="{6426DFDA-A76B-44FE-8D39-49872AD8FD1A}"/>
    <cellStyle name="Comma 22 5 3" xfId="5410" xr:uid="{8983C096-8B42-462A-BB03-7EDCEF953A08}"/>
    <cellStyle name="Comma 22 6" xfId="2367" xr:uid="{9F3877CC-7ED5-472E-9C2C-85F396B587FA}"/>
    <cellStyle name="Comma 22 7" xfId="4394" xr:uid="{E56FD402-9636-4004-ABEE-F8B017764B96}"/>
    <cellStyle name="Comma 22 8" xfId="6454" xr:uid="{A3D7EB1A-CA89-4E6A-B1FD-E47D74A5336D}"/>
    <cellStyle name="Comma 22 9" xfId="7044" xr:uid="{28CBE4E7-8B43-4A97-8A06-E364E59A7BD9}"/>
    <cellStyle name="Comma 220" xfId="6398" xr:uid="{A6FA9E65-7160-4F76-A619-85D4AFD24D01}"/>
    <cellStyle name="Comma 221" xfId="6965" xr:uid="{36329660-1B23-4DFC-8A1E-E2E2783A0EA8}"/>
    <cellStyle name="Comma 222" xfId="164" xr:uid="{5C9F681F-B27C-4E06-82C8-B3BDBA85B423}"/>
    <cellStyle name="Comma 223" xfId="7979" xr:uid="{06D0D9E9-341E-4CB6-A948-C5D7D891FFB3}"/>
    <cellStyle name="Comma 23" xfId="319" xr:uid="{E8C3B729-3CD6-4FC2-9AE7-C9031A73C89A}"/>
    <cellStyle name="Comma 23 2" xfId="548" xr:uid="{5BB3AB23-22C3-4762-A815-8D2E0DCD0A8F}"/>
    <cellStyle name="Comma 23 2 2" xfId="1002" xr:uid="{EFC9CEFA-593F-4DE9-AB6F-79D4A2DC8B65}"/>
    <cellStyle name="Comma 23 2 2 2" xfId="2019" xr:uid="{E3B36DFB-8A2C-4E40-B878-C1D048CAF760}"/>
    <cellStyle name="Comma 23 2 2 2 2" xfId="4047" xr:uid="{F908FFEC-678E-4BDC-BD2B-A1215363BE78}"/>
    <cellStyle name="Comma 23 2 2 2 3" xfId="6077" xr:uid="{1171440B-EE32-4208-B3FE-1A5304B6804C}"/>
    <cellStyle name="Comma 23 2 2 3" xfId="3034" xr:uid="{0FDEB20B-41FE-4DF9-8709-74E1425917AF}"/>
    <cellStyle name="Comma 23 2 2 4" xfId="5061" xr:uid="{939AFBC1-D725-48B4-B177-1E48F1C51FC6}"/>
    <cellStyle name="Comma 23 2 2 5" xfId="7710" xr:uid="{582BA927-0446-4725-933F-0641705DFF90}"/>
    <cellStyle name="Comma 23 2 3" xfId="1573" xr:uid="{0B0FDF50-3D9E-475C-B747-B5D6F78095F7}"/>
    <cellStyle name="Comma 23 2 3 2" xfId="3601" xr:uid="{CB2001EF-E61E-495F-840D-9343F4650C94}"/>
    <cellStyle name="Comma 23 2 3 3" xfId="5631" xr:uid="{4E463B96-9117-4FAB-A2AC-8A1017819C4D}"/>
    <cellStyle name="Comma 23 2 4" xfId="2588" xr:uid="{FF592427-5A9D-48CA-95BE-67BF010AD3DD}"/>
    <cellStyle name="Comma 23 2 5" xfId="4615" xr:uid="{F878F705-A834-4675-8A51-35FFE173FB6A}"/>
    <cellStyle name="Comma 23 2 6" xfId="6458" xr:uid="{6BFA7C9F-A5BF-4B97-B46E-E0E49E29913B}"/>
    <cellStyle name="Comma 23 2 7" xfId="7265" xr:uid="{BC2C6CBC-6293-4FBE-9F3C-24CE35EEEF8D}"/>
    <cellStyle name="Comma 23 3" xfId="785" xr:uid="{4B07E73F-438A-4EC0-BF1C-437CA554D3B5}"/>
    <cellStyle name="Comma 23 3 2" xfId="1802" xr:uid="{63C7502E-7D19-4FCE-AFEF-7C1AC14E468E}"/>
    <cellStyle name="Comma 23 3 2 2" xfId="3830" xr:uid="{8B4CEACB-AEF0-4394-AD5E-F66D1A18BB30}"/>
    <cellStyle name="Comma 23 3 2 3" xfId="5860" xr:uid="{8980EC36-7CCD-4B1E-94A2-A16D09E872DB}"/>
    <cellStyle name="Comma 23 3 3" xfId="2817" xr:uid="{1B1BCB05-DDC9-4DB4-AF52-4CCD80C5CA93}"/>
    <cellStyle name="Comma 23 3 4" xfId="4844" xr:uid="{A07CE6C7-4EBE-49C9-8D9E-4CABFE441030}"/>
    <cellStyle name="Comma 23 3 5" xfId="6459" xr:uid="{F6CFA86C-12DD-41FC-B5FF-0C28CC61CCB0}"/>
    <cellStyle name="Comma 23 3 6" xfId="7493" xr:uid="{65673A49-29F8-44C7-BE29-D60E1B4AF9CD}"/>
    <cellStyle name="Comma 23 4" xfId="1228" xr:uid="{B87BAFFB-0F1D-4ED9-9257-7CB08CDA1E06}"/>
    <cellStyle name="Comma 23 4 2" xfId="2243" xr:uid="{CB3144B4-A0F4-465D-8A42-340A161BDBC2}"/>
    <cellStyle name="Comma 23 4 2 2" xfId="4271" xr:uid="{DFB373BF-485B-4922-96B4-423704E4CB9E}"/>
    <cellStyle name="Comma 23 4 2 3" xfId="6301" xr:uid="{48C47379-D8FF-46BE-A0BB-55B1E358AFD8}"/>
    <cellStyle name="Comma 23 4 3" xfId="3258" xr:uid="{2A018F2E-5107-4570-BA82-5DD98C27F2E2}"/>
    <cellStyle name="Comma 23 4 4" xfId="5285" xr:uid="{EF3090D5-7FC8-43D3-B6EB-F224B5767BE4}"/>
    <cellStyle name="Comma 23 4 5" xfId="7934" xr:uid="{45BE915F-4A3F-4DEB-94F7-035C31F77A73}"/>
    <cellStyle name="Comma 23 5" xfId="1353" xr:uid="{28EF7FE9-7D78-4D47-9BFB-4C7BA4F80539}"/>
    <cellStyle name="Comma 23 5 2" xfId="3381" xr:uid="{16B1414E-A2D0-4296-B4AB-A26A9A994D59}"/>
    <cellStyle name="Comma 23 5 3" xfId="5411" xr:uid="{804F4439-CF01-46DF-AC6F-520961049C86}"/>
    <cellStyle name="Comma 23 6" xfId="2368" xr:uid="{50816E0E-4B47-4AFA-95F2-8CED23993168}"/>
    <cellStyle name="Comma 23 7" xfId="4395" xr:uid="{EB12DC27-360F-4271-84CA-E8C705D8801B}"/>
    <cellStyle name="Comma 23 8" xfId="6457" xr:uid="{9EE60A73-251F-4982-951A-7350D4F0169A}"/>
    <cellStyle name="Comma 23 9" xfId="7045" xr:uid="{17FEE57B-9718-4B33-8C4E-0BF16B46E682}"/>
    <cellStyle name="Comma 24" xfId="323" xr:uid="{31DC49AA-A891-4C98-A428-3EA0E7675D59}"/>
    <cellStyle name="Comma 24 2" xfId="549" xr:uid="{4A9E3306-8A0C-45D0-A8B0-3489BC9D9144}"/>
    <cellStyle name="Comma 24 2 2" xfId="1003" xr:uid="{2FDD4208-953F-4DEF-9AB6-796318E68BAA}"/>
    <cellStyle name="Comma 24 2 2 2" xfId="2020" xr:uid="{5AE5948C-698E-4499-BF2A-7D9E256542FF}"/>
    <cellStyle name="Comma 24 2 2 2 2" xfId="4048" xr:uid="{0A24F73B-9613-4A66-9EB7-878C2EF867BE}"/>
    <cellStyle name="Comma 24 2 2 2 3" xfId="6078" xr:uid="{DDF090FF-B65B-4001-A559-079F6C1542B3}"/>
    <cellStyle name="Comma 24 2 2 3" xfId="3035" xr:uid="{6AA6FE74-6504-400D-8AB5-4E68670349EE}"/>
    <cellStyle name="Comma 24 2 2 4" xfId="5062" xr:uid="{7B21208A-EDAE-4414-A5F3-546ADA74AB94}"/>
    <cellStyle name="Comma 24 2 2 5" xfId="7711" xr:uid="{E93AC157-FB4A-475A-A250-A51E88FFC82F}"/>
    <cellStyle name="Comma 24 2 3" xfId="1574" xr:uid="{F9C0E7AE-A6E2-45AE-9C3B-14A8A59B4FEA}"/>
    <cellStyle name="Comma 24 2 3 2" xfId="3602" xr:uid="{6823ACC1-812F-410A-A0BA-65C9D44D5F6B}"/>
    <cellStyle name="Comma 24 2 3 3" xfId="5632" xr:uid="{4B844CC9-533E-4B37-BCCA-6A46106E8C94}"/>
    <cellStyle name="Comma 24 2 4" xfId="2589" xr:uid="{189F7640-0652-4796-AEF3-C28C9799C412}"/>
    <cellStyle name="Comma 24 2 5" xfId="4616" xr:uid="{DB935718-5501-4AE3-9909-639830FC87D7}"/>
    <cellStyle name="Comma 24 2 6" xfId="6461" xr:uid="{A9882629-CEED-4EBA-9CD6-54E0FEBDA4D7}"/>
    <cellStyle name="Comma 24 2 7" xfId="7266" xr:uid="{E6DEDD44-82D7-4C83-B782-192E79DF9B77}"/>
    <cellStyle name="Comma 24 3" xfId="789" xr:uid="{FDEF195F-6555-47FF-8956-F08DBD24B922}"/>
    <cellStyle name="Comma 24 3 2" xfId="1806" xr:uid="{43C93EC3-BDED-4A70-B429-C3FB8AA8B107}"/>
    <cellStyle name="Comma 24 3 2 2" xfId="3834" xr:uid="{30995C41-0A69-4FCE-AB5A-4D7EE12072C4}"/>
    <cellStyle name="Comma 24 3 2 3" xfId="5864" xr:uid="{949AFDA3-EDCB-4F5F-A2D5-F52B3B957C4E}"/>
    <cellStyle name="Comma 24 3 3" xfId="2821" xr:uid="{1D42E6A8-E99A-426E-8047-8F6BEC40C2E5}"/>
    <cellStyle name="Comma 24 3 4" xfId="4848" xr:uid="{19AFD623-8BAF-4318-BE3B-54EFEB93B44B}"/>
    <cellStyle name="Comma 24 3 5" xfId="6462" xr:uid="{78282201-B696-4218-AD32-67A8A380620A}"/>
    <cellStyle name="Comma 24 3 6" xfId="7497" xr:uid="{F152E9AD-BD4F-4402-9167-D5780E9A8AE1}"/>
    <cellStyle name="Comma 24 4" xfId="1232" xr:uid="{132BE99E-615D-45B2-9C91-F6CB055437FA}"/>
    <cellStyle name="Comma 24 4 2" xfId="2247" xr:uid="{BF0840C7-D09A-4CC6-80EF-E8E545DD2CAE}"/>
    <cellStyle name="Comma 24 4 2 2" xfId="4275" xr:uid="{0ADAD01E-B553-4294-8329-CE853E61D0E3}"/>
    <cellStyle name="Comma 24 4 2 3" xfId="6305" xr:uid="{42C383C9-C8ED-4025-BA7C-A429BDFCAFD2}"/>
    <cellStyle name="Comma 24 4 3" xfId="3262" xr:uid="{0593705E-BDB2-49A0-8CED-EF23C4105133}"/>
    <cellStyle name="Comma 24 4 4" xfId="5289" xr:uid="{F9BEC8D0-EEBD-493D-B54A-AFD1139C569E}"/>
    <cellStyle name="Comma 24 4 5" xfId="7938" xr:uid="{F736E245-11A9-4936-95D0-2C10EDBCB739}"/>
    <cellStyle name="Comma 24 5" xfId="1357" xr:uid="{6A7AA81D-BBE3-4FEB-B41F-C08668E96EF2}"/>
    <cellStyle name="Comma 24 5 2" xfId="3385" xr:uid="{EE1E804C-E875-4A9E-B419-94C99CBB8BAD}"/>
    <cellStyle name="Comma 24 5 3" xfId="5415" xr:uid="{EDEEDB89-E057-46A4-B4D1-D8CD97FCD206}"/>
    <cellStyle name="Comma 24 6" xfId="2372" xr:uid="{3A4A5BCB-4C90-42D9-97E2-991AF1F2ACF9}"/>
    <cellStyle name="Comma 24 7" xfId="4399" xr:uid="{80F25E5E-9F6E-46AF-B006-808A5939F2AF}"/>
    <cellStyle name="Comma 24 8" xfId="6460" xr:uid="{3A75DD56-E7D9-4F52-A11F-F9CD01F4A254}"/>
    <cellStyle name="Comma 24 9" xfId="7049" xr:uid="{87085B98-0A77-4B59-9975-87BDA34468EC}"/>
    <cellStyle name="Comma 25" xfId="297" xr:uid="{E3FD1AC7-81DF-484C-8534-6BB049788008}"/>
    <cellStyle name="Comma 25 2" xfId="550" xr:uid="{59858C7A-1DF6-4174-88B4-E37CFE192D33}"/>
    <cellStyle name="Comma 25 2 2" xfId="1004" xr:uid="{92B69ECE-E6DE-4D96-8446-B4818D0B9965}"/>
    <cellStyle name="Comma 25 2 2 2" xfId="2021" xr:uid="{21267C3A-59EA-4523-9DB9-1F873834632C}"/>
    <cellStyle name="Comma 25 2 2 2 2" xfId="4049" xr:uid="{6CF078AE-2ED4-40FF-B29A-EFA094E5036C}"/>
    <cellStyle name="Comma 25 2 2 2 3" xfId="6079" xr:uid="{9EC8D726-064B-43E7-BAD5-2A690D4637AD}"/>
    <cellStyle name="Comma 25 2 2 3" xfId="3036" xr:uid="{D2415F7D-CC30-4827-8DDE-3C1C03AD05D9}"/>
    <cellStyle name="Comma 25 2 2 4" xfId="5063" xr:uid="{5697D6B2-95B9-43E5-B898-B173560434D9}"/>
    <cellStyle name="Comma 25 2 2 5" xfId="7712" xr:uid="{950EBA94-8DDB-49AC-938B-288584E683F7}"/>
    <cellStyle name="Comma 25 2 3" xfId="1575" xr:uid="{895148DC-E941-4D0F-A906-D8DF64A06E5B}"/>
    <cellStyle name="Comma 25 2 3 2" xfId="3603" xr:uid="{63381EBA-D9EF-4ACD-870C-55C167C923A8}"/>
    <cellStyle name="Comma 25 2 3 3" xfId="5633" xr:uid="{7ECAA5A2-9DB8-4132-8447-23781ED2B6E3}"/>
    <cellStyle name="Comma 25 2 4" xfId="2590" xr:uid="{0D07815F-BE88-405F-9802-A8BFEE454602}"/>
    <cellStyle name="Comma 25 2 5" xfId="4617" xr:uid="{DA3EBC69-ECA2-43D7-B29B-1E3EE7B1FE51}"/>
    <cellStyle name="Comma 25 2 6" xfId="6464" xr:uid="{9FE94686-5806-4FE7-83F7-A1E52A7CD141}"/>
    <cellStyle name="Comma 25 2 7" xfId="7267" xr:uid="{5D567EA8-9E66-43C6-9A79-67B5A9A8A9FC}"/>
    <cellStyle name="Comma 25 3" xfId="763" xr:uid="{ED88D31B-E0C2-4D24-A034-0FB091B2039A}"/>
    <cellStyle name="Comma 25 3 2" xfId="1780" xr:uid="{5990BE74-D07B-4547-AD01-E3AA54964921}"/>
    <cellStyle name="Comma 25 3 2 2" xfId="3808" xr:uid="{16C7A9AA-2A06-4852-872B-535259769EE3}"/>
    <cellStyle name="Comma 25 3 2 3" xfId="5838" xr:uid="{4A359BDB-A877-4C8D-8194-278598C75A43}"/>
    <cellStyle name="Comma 25 3 3" xfId="2795" xr:uid="{C74C0D64-9429-4603-B468-8BE6F7435553}"/>
    <cellStyle name="Comma 25 3 4" xfId="4822" xr:uid="{EF9EF932-8EB6-4461-873C-C8D2D8D35129}"/>
    <cellStyle name="Comma 25 3 5" xfId="6465" xr:uid="{E148D9C1-8DA3-411A-A106-9C92C37A8E6A}"/>
    <cellStyle name="Comma 25 3 6" xfId="7471" xr:uid="{C71590A7-2ACE-4E32-92DB-52165B0D6335}"/>
    <cellStyle name="Comma 25 4" xfId="1206" xr:uid="{49D4BB19-D953-40CE-AD2E-C89BE0F5567C}"/>
    <cellStyle name="Comma 25 4 2" xfId="2221" xr:uid="{7E941C5E-8017-492D-BE20-0985EB30687F}"/>
    <cellStyle name="Comma 25 4 2 2" xfId="4249" xr:uid="{AE20E2A3-B620-4D09-8831-5F024FDA9ABB}"/>
    <cellStyle name="Comma 25 4 2 3" xfId="6279" xr:uid="{55573017-63FA-4400-ADF1-B8AAD4625B3B}"/>
    <cellStyle name="Comma 25 4 3" xfId="3236" xr:uid="{B3FD6390-13D4-47C9-9DAB-8ADF2CCDCA6F}"/>
    <cellStyle name="Comma 25 4 4" xfId="5263" xr:uid="{C883ED05-CC86-4E28-8E59-55E8FFE096AE}"/>
    <cellStyle name="Comma 25 4 5" xfId="7912" xr:uid="{9CF0516F-E69E-4CBC-A166-DD0209993F77}"/>
    <cellStyle name="Comma 25 5" xfId="1331" xr:uid="{021601CF-F59A-40E6-B432-CD513EE06718}"/>
    <cellStyle name="Comma 25 5 2" xfId="3359" xr:uid="{B8F0B1BB-29C9-49A1-AFE6-B1C48DA00F21}"/>
    <cellStyle name="Comma 25 5 3" xfId="5389" xr:uid="{DA5F294D-D4B9-4FF8-9B78-916C15C02EEA}"/>
    <cellStyle name="Comma 25 6" xfId="2346" xr:uid="{F96F5F74-20EB-4CF6-857B-4ECC964DB628}"/>
    <cellStyle name="Comma 25 7" xfId="4373" xr:uid="{8AA4444B-1D60-4964-BD8A-5933A9951B49}"/>
    <cellStyle name="Comma 25 8" xfId="6463" xr:uid="{20E64376-1D93-4A9E-B077-372168FA7D75}"/>
    <cellStyle name="Comma 25 9" xfId="7023" xr:uid="{01263AC8-9D56-402F-9540-284E9C13A0CB}"/>
    <cellStyle name="Comma 26" xfId="324" xr:uid="{E68EC505-2215-4E53-8A00-7D5B5163D643}"/>
    <cellStyle name="Comma 26 2" xfId="551" xr:uid="{5E3D155B-7165-42D2-9A4F-DB10A96646E1}"/>
    <cellStyle name="Comma 26 2 2" xfId="1005" xr:uid="{8BBFEF88-D019-46D9-BC6A-B53562EEA39F}"/>
    <cellStyle name="Comma 26 2 2 2" xfId="2022" xr:uid="{6E01B0C0-79E1-4BFE-A573-51CCFF9DE561}"/>
    <cellStyle name="Comma 26 2 2 2 2" xfId="4050" xr:uid="{A4F3F629-4578-453C-8A9C-86561AD98B18}"/>
    <cellStyle name="Comma 26 2 2 2 3" xfId="6080" xr:uid="{422B2A30-2A53-4DC0-A40C-2A47AA1B34FD}"/>
    <cellStyle name="Comma 26 2 2 3" xfId="3037" xr:uid="{FE23F180-1034-4236-852A-756136F960CC}"/>
    <cellStyle name="Comma 26 2 2 4" xfId="5064" xr:uid="{1564B410-1EFF-4186-ADEA-CA3CCE8D9073}"/>
    <cellStyle name="Comma 26 2 2 5" xfId="7713" xr:uid="{F0BB8FD1-68BC-4A63-9653-F3ED8C9B3D6A}"/>
    <cellStyle name="Comma 26 2 3" xfId="1576" xr:uid="{878AE974-29CC-42BC-BAC9-6173738E3AE5}"/>
    <cellStyle name="Comma 26 2 3 2" xfId="3604" xr:uid="{3E9301A9-A88F-4D84-A87B-619D4E02928D}"/>
    <cellStyle name="Comma 26 2 3 3" xfId="5634" xr:uid="{A16DE6F5-0A67-4513-92AC-226DC9D32167}"/>
    <cellStyle name="Comma 26 2 4" xfId="2591" xr:uid="{D25155B7-6909-496D-84A5-CDBA5728F59B}"/>
    <cellStyle name="Comma 26 2 5" xfId="4618" xr:uid="{DEF61503-DF5E-47A5-A210-7BCA62F79E49}"/>
    <cellStyle name="Comma 26 2 6" xfId="6467" xr:uid="{0BA2B050-B187-4D97-9F88-1E222532EDA4}"/>
    <cellStyle name="Comma 26 2 7" xfId="7268" xr:uid="{E7009552-315A-4227-B37A-6FD070D3224C}"/>
    <cellStyle name="Comma 26 3" xfId="790" xr:uid="{AC63EDDD-C7A3-4BFD-9FFF-4C3F900CC913}"/>
    <cellStyle name="Comma 26 3 2" xfId="1807" xr:uid="{A9545907-EA39-4163-A047-6799ACF1AB2A}"/>
    <cellStyle name="Comma 26 3 2 2" xfId="3835" xr:uid="{C020BF34-0823-43E2-B987-67A53255D94D}"/>
    <cellStyle name="Comma 26 3 2 3" xfId="5865" xr:uid="{7A819A0B-067A-4E63-81B1-A166C0A3F357}"/>
    <cellStyle name="Comma 26 3 3" xfId="2822" xr:uid="{BCA8CB6E-8FD1-44EF-8C8F-4C086B236365}"/>
    <cellStyle name="Comma 26 3 4" xfId="4849" xr:uid="{521317A5-6EDC-43E2-8AE3-9FD9444A5A6C}"/>
    <cellStyle name="Comma 26 3 5" xfId="6468" xr:uid="{8FA5375F-F039-4BAD-A29F-372863AEECCE}"/>
    <cellStyle name="Comma 26 3 6" xfId="7498" xr:uid="{3610DC5E-052C-42F5-A2BF-7BB270996C3A}"/>
    <cellStyle name="Comma 26 4" xfId="1233" xr:uid="{838DFBC9-7461-428B-A791-AB4462ECC9E1}"/>
    <cellStyle name="Comma 26 4 2" xfId="2248" xr:uid="{93AA6D64-5DDC-4A3E-97D8-F81144DB7D2F}"/>
    <cellStyle name="Comma 26 4 2 2" xfId="4276" xr:uid="{0BB33E5B-556F-416C-BD3B-37551CB782A8}"/>
    <cellStyle name="Comma 26 4 2 3" xfId="6306" xr:uid="{B10471B8-772F-4A6D-AEC9-BFB73E98B7CF}"/>
    <cellStyle name="Comma 26 4 3" xfId="3263" xr:uid="{2F914BEE-8B90-4E73-9871-00880C7FFEC3}"/>
    <cellStyle name="Comma 26 4 4" xfId="5290" xr:uid="{BD7EE68D-7495-4AF3-B43B-2309596219FB}"/>
    <cellStyle name="Comma 26 4 5" xfId="7939" xr:uid="{E7C416D5-DFDE-43AD-9F3F-C02BADF8A0C3}"/>
    <cellStyle name="Comma 26 5" xfId="1358" xr:uid="{5FA51582-5D33-400F-898C-9B821F302F73}"/>
    <cellStyle name="Comma 26 5 2" xfId="3386" xr:uid="{8E823763-EE2F-416F-8CF8-ED3F45CA9866}"/>
    <cellStyle name="Comma 26 5 3" xfId="5416" xr:uid="{682D3117-403E-44F4-A7A0-29C1CF97CA72}"/>
    <cellStyle name="Comma 26 6" xfId="2373" xr:uid="{1011A73A-AB57-4111-BFFB-AFD8D89B7B66}"/>
    <cellStyle name="Comma 26 7" xfId="4400" xr:uid="{FD785991-2BA5-4784-99C8-9D12D0BFE5B3}"/>
    <cellStyle name="Comma 26 8" xfId="6466" xr:uid="{CFC415E7-68D5-4492-B3D8-E9362EBFD744}"/>
    <cellStyle name="Comma 26 9" xfId="7050" xr:uid="{78C43AD6-AFB5-405E-8B58-AB78B0D0C90B}"/>
    <cellStyle name="Comma 27" xfId="301" xr:uid="{E2EB25B9-8103-4046-A919-642263A4B78F}"/>
    <cellStyle name="Comma 27 2" xfId="552" xr:uid="{3549947C-BE94-400C-AF9A-A9C0A69B46E7}"/>
    <cellStyle name="Comma 27 2 2" xfId="1006" xr:uid="{267183DE-A27F-4E15-88CA-5274BD8783FF}"/>
    <cellStyle name="Comma 27 2 2 2" xfId="2023" xr:uid="{3978DE22-13B5-4245-9F08-36C66A806A3B}"/>
    <cellStyle name="Comma 27 2 2 2 2" xfId="4051" xr:uid="{35988DF3-D637-4275-9BBC-D345742FD051}"/>
    <cellStyle name="Comma 27 2 2 2 3" xfId="6081" xr:uid="{9A8B400E-5B30-4248-BF29-3BBC7E131B4A}"/>
    <cellStyle name="Comma 27 2 2 3" xfId="3038" xr:uid="{278A1318-72E5-4557-B25C-8DCCC7E68F45}"/>
    <cellStyle name="Comma 27 2 2 4" xfId="5065" xr:uid="{6A936FCA-3617-4A06-9389-F21DEA5578EF}"/>
    <cellStyle name="Comma 27 2 2 5" xfId="7714" xr:uid="{56079D91-542B-4282-B10B-F7AAD819DED6}"/>
    <cellStyle name="Comma 27 2 3" xfId="1577" xr:uid="{D4E06362-3B89-4CAF-AD19-2D85BA625DAB}"/>
    <cellStyle name="Comma 27 2 3 2" xfId="3605" xr:uid="{6562BDCA-B86E-4FDC-8C46-8E846C1E952F}"/>
    <cellStyle name="Comma 27 2 3 3" xfId="5635" xr:uid="{65CDEFAB-1801-436C-9FA7-07522F14C038}"/>
    <cellStyle name="Comma 27 2 4" xfId="2592" xr:uid="{5565A13C-C071-437D-A1D2-143604296C4A}"/>
    <cellStyle name="Comma 27 2 5" xfId="4619" xr:uid="{46F30EEE-894C-48D5-996C-AA38FF25C402}"/>
    <cellStyle name="Comma 27 2 6" xfId="6470" xr:uid="{EF15A288-6B20-46DC-9108-72ACD8D7C5CB}"/>
    <cellStyle name="Comma 27 2 7" xfId="7269" xr:uid="{0B8C1492-623C-40FE-808E-23C64DA61B1E}"/>
    <cellStyle name="Comma 27 3" xfId="767" xr:uid="{762DCE71-ED25-4699-989D-1656C4480D52}"/>
    <cellStyle name="Comma 27 3 2" xfId="1784" xr:uid="{45AA698F-D211-49D0-B431-90218027C7FB}"/>
    <cellStyle name="Comma 27 3 2 2" xfId="3812" xr:uid="{A4CD5F9E-AA17-45B6-9616-0B776B3857FE}"/>
    <cellStyle name="Comma 27 3 2 3" xfId="5842" xr:uid="{E23DCCD0-6C78-4ABB-9CC7-46CE88C183E6}"/>
    <cellStyle name="Comma 27 3 3" xfId="2799" xr:uid="{04C54E38-09A9-41A0-AF00-207E5764F302}"/>
    <cellStyle name="Comma 27 3 4" xfId="4826" xr:uid="{A13C3692-EFC5-4707-9ABA-1DB6FF785E62}"/>
    <cellStyle name="Comma 27 3 5" xfId="6471" xr:uid="{062180EE-C493-43A8-A7FB-338EDB29858E}"/>
    <cellStyle name="Comma 27 3 6" xfId="7475" xr:uid="{D1C12499-79EE-487B-BF2E-1E7305AD0C06}"/>
    <cellStyle name="Comma 27 4" xfId="1210" xr:uid="{438E8B49-8C06-45F6-B36A-68389B40FF60}"/>
    <cellStyle name="Comma 27 4 2" xfId="2225" xr:uid="{CC7B3B41-E924-4A31-BEFD-B2A90C562AC4}"/>
    <cellStyle name="Comma 27 4 2 2" xfId="4253" xr:uid="{8A22B5C3-5199-43D3-A219-CFFA89124194}"/>
    <cellStyle name="Comma 27 4 2 3" xfId="6283" xr:uid="{FB7155FF-26AD-44C4-96FF-A8846D2BBD54}"/>
    <cellStyle name="Comma 27 4 3" xfId="3240" xr:uid="{42C8C08A-2ADB-4465-9DE1-FF2CCA9CACB0}"/>
    <cellStyle name="Comma 27 4 4" xfId="5267" xr:uid="{6ACA2D98-6694-488D-931A-2D68A1F53DB8}"/>
    <cellStyle name="Comma 27 4 5" xfId="7916" xr:uid="{347D7812-B118-412D-A2DF-51D9DE9F9F9C}"/>
    <cellStyle name="Comma 27 5" xfId="1335" xr:uid="{63AF8362-5DFE-44BB-BD06-E0D6867FB615}"/>
    <cellStyle name="Comma 27 5 2" xfId="3363" xr:uid="{2BD6DB40-E5C2-4177-A626-616BE3CAD510}"/>
    <cellStyle name="Comma 27 5 3" xfId="5393" xr:uid="{6522AC1C-2CFC-40F2-88A2-519B5F26E396}"/>
    <cellStyle name="Comma 27 6" xfId="2350" xr:uid="{06FCD2EB-ABA8-4F97-B3D2-9FABF8A244E8}"/>
    <cellStyle name="Comma 27 7" xfId="4377" xr:uid="{31DD0178-0415-46CD-BCBF-DEBEED1B031A}"/>
    <cellStyle name="Comma 27 8" xfId="6469" xr:uid="{666DA51E-CD1D-4AEE-A737-6E1ABAA17AA2}"/>
    <cellStyle name="Comma 27 9" xfId="7027" xr:uid="{59A06B7C-DC65-49A9-93BA-A8A9AE6E43A8}"/>
    <cellStyle name="Comma 28" xfId="304" xr:uid="{989C114B-83EE-4FAF-9639-9FC2FD9E3538}"/>
    <cellStyle name="Comma 28 2" xfId="553" xr:uid="{49BD621A-FE2C-436E-9683-786D37D911CA}"/>
    <cellStyle name="Comma 28 2 2" xfId="1007" xr:uid="{42767606-386D-4149-BCC1-130C9B91AA2C}"/>
    <cellStyle name="Comma 28 2 2 2" xfId="2024" xr:uid="{79279AD3-A32F-4C4F-99D5-DC51C8FF1B26}"/>
    <cellStyle name="Comma 28 2 2 2 2" xfId="4052" xr:uid="{9E4F54D5-CCFA-412E-A6EC-EA7D8C73142E}"/>
    <cellStyle name="Comma 28 2 2 2 3" xfId="6082" xr:uid="{0E920BD2-F162-4473-96AD-7802009DA933}"/>
    <cellStyle name="Comma 28 2 2 3" xfId="3039" xr:uid="{C6E58113-2F6E-46D1-959C-5F62CC37D323}"/>
    <cellStyle name="Comma 28 2 2 4" xfId="5066" xr:uid="{05E89985-7457-41FF-9A8A-00A991C5FAB7}"/>
    <cellStyle name="Comma 28 2 2 5" xfId="7715" xr:uid="{7F5EDDBB-6BDB-499F-B577-B9256015EC07}"/>
    <cellStyle name="Comma 28 2 3" xfId="1578" xr:uid="{ABBC2FBF-38C7-44E0-93F3-716E022072A0}"/>
    <cellStyle name="Comma 28 2 3 2" xfId="3606" xr:uid="{3D0D861F-699B-4F54-B08C-BFD4A456100D}"/>
    <cellStyle name="Comma 28 2 3 3" xfId="5636" xr:uid="{6C48336E-1D1D-4FFD-B0BB-AFFF1E9F0EA8}"/>
    <cellStyle name="Comma 28 2 4" xfId="2593" xr:uid="{5E9D9B2E-1A71-49FF-8B88-EF984DAD3F82}"/>
    <cellStyle name="Comma 28 2 5" xfId="4620" xr:uid="{D0B24213-E57F-40DD-BD7B-CF62B6B41C91}"/>
    <cellStyle name="Comma 28 2 6" xfId="6473" xr:uid="{9D36918D-F88B-4750-907A-88AA038523B4}"/>
    <cellStyle name="Comma 28 2 7" xfId="7270" xr:uid="{916DA265-6D37-45CD-BC99-3EF993982F14}"/>
    <cellStyle name="Comma 28 3" xfId="770" xr:uid="{D4B523EA-4640-430F-BE4C-E276A9CA3AAE}"/>
    <cellStyle name="Comma 28 3 2" xfId="1787" xr:uid="{60A48EDC-0ECC-475A-9660-B3B9A1789759}"/>
    <cellStyle name="Comma 28 3 2 2" xfId="3815" xr:uid="{86205511-85CC-4C1B-A39A-2D5E61A9969F}"/>
    <cellStyle name="Comma 28 3 2 3" xfId="5845" xr:uid="{B7EE6744-7A29-4BA0-B668-325672FE3994}"/>
    <cellStyle name="Comma 28 3 3" xfId="2802" xr:uid="{80B9DBF9-60FC-47CF-AF67-C735067E9861}"/>
    <cellStyle name="Comma 28 3 4" xfId="4829" xr:uid="{40070DC4-2FC9-4520-A26D-3409AF1A5246}"/>
    <cellStyle name="Comma 28 3 5" xfId="6474" xr:uid="{B3A3684D-F6E1-43D9-8069-9782DE712219}"/>
    <cellStyle name="Comma 28 3 6" xfId="7478" xr:uid="{7102A2B0-D039-430D-B654-3037717913DF}"/>
    <cellStyle name="Comma 28 4" xfId="1213" xr:uid="{692E2CDE-84AF-43F6-9906-65C218781A25}"/>
    <cellStyle name="Comma 28 4 2" xfId="2228" xr:uid="{8D9CE680-CBAC-4EA0-9ACA-A0B6D7C64CFF}"/>
    <cellStyle name="Comma 28 4 2 2" xfId="4256" xr:uid="{91255420-D7F8-4293-8D3D-E15C8077DBE4}"/>
    <cellStyle name="Comma 28 4 2 3" xfId="6286" xr:uid="{677ECF75-E68D-4F5B-9351-AE1C3168A1B3}"/>
    <cellStyle name="Comma 28 4 3" xfId="3243" xr:uid="{09E510E9-B31C-41FE-949A-795CBBAE6E79}"/>
    <cellStyle name="Comma 28 4 4" xfId="5270" xr:uid="{592E360A-A8A0-473C-B20B-C8F2B74FE620}"/>
    <cellStyle name="Comma 28 4 5" xfId="7919" xr:uid="{359980DA-357E-4B25-823A-72D059B19CA5}"/>
    <cellStyle name="Comma 28 5" xfId="1338" xr:uid="{49DAAB7C-1581-46C0-BD8A-7FF8B5573765}"/>
    <cellStyle name="Comma 28 5 2" xfId="3366" xr:uid="{4143E4C9-EFB7-4697-B12E-08331E725250}"/>
    <cellStyle name="Comma 28 5 3" xfId="5396" xr:uid="{5AA71AAD-C2B4-445B-9C20-98023C2A62F0}"/>
    <cellStyle name="Comma 28 6" xfId="2353" xr:uid="{4A95DD41-61BF-4C93-A330-D19C4A4D9995}"/>
    <cellStyle name="Comma 28 7" xfId="4380" xr:uid="{59E006D8-E4C5-43EC-88D3-1C997660477D}"/>
    <cellStyle name="Comma 28 8" xfId="6472" xr:uid="{3EE24480-1EC6-49FC-9F00-33C6A21F6BAE}"/>
    <cellStyle name="Comma 28 9" xfId="7030" xr:uid="{84D231DB-910E-409A-9169-F44F934AE441}"/>
    <cellStyle name="Comma 29" xfId="308" xr:uid="{9E3FBD6F-31AF-43C2-B08D-B046E9BAFBB7}"/>
    <cellStyle name="Comma 29 2" xfId="554" xr:uid="{83696813-6D70-4D70-B221-FD1BF3919EFF}"/>
    <cellStyle name="Comma 29 2 2" xfId="1008" xr:uid="{3EABF443-C17B-4343-A237-30C186CEB939}"/>
    <cellStyle name="Comma 29 2 2 2" xfId="2025" xr:uid="{15CD3C3E-AB87-42B8-9AEE-1B63E408938D}"/>
    <cellStyle name="Comma 29 2 2 2 2" xfId="4053" xr:uid="{09E0DC18-39EF-41DA-A0EF-28DABEC141F7}"/>
    <cellStyle name="Comma 29 2 2 2 3" xfId="6083" xr:uid="{6D799351-8EAE-40AB-B1B1-7D96F715C59B}"/>
    <cellStyle name="Comma 29 2 2 3" xfId="3040" xr:uid="{9425C0BA-E4C9-42C3-B3F7-88A8E126AD6B}"/>
    <cellStyle name="Comma 29 2 2 4" xfId="5067" xr:uid="{27394057-F90C-424A-BD86-1506518698ED}"/>
    <cellStyle name="Comma 29 2 2 5" xfId="7716" xr:uid="{BE0DD22D-489F-4495-BE07-7F3F30E9E3B7}"/>
    <cellStyle name="Comma 29 2 3" xfId="1579" xr:uid="{875E6EE4-8ABC-4952-AB7F-3B2248C22949}"/>
    <cellStyle name="Comma 29 2 3 2" xfId="3607" xr:uid="{FDA29BC6-91AE-48BF-8627-6FBACE17638B}"/>
    <cellStyle name="Comma 29 2 3 3" xfId="5637" xr:uid="{E6F12B25-972A-4C79-A348-CB1DB839AD47}"/>
    <cellStyle name="Comma 29 2 4" xfId="2594" xr:uid="{1ACC28E0-1E9A-4976-92E4-6653BC653119}"/>
    <cellStyle name="Comma 29 2 5" xfId="4621" xr:uid="{9431E9EB-8CC2-4887-8294-920909803B0E}"/>
    <cellStyle name="Comma 29 2 6" xfId="6476" xr:uid="{A9765B8B-A8B2-4C8C-9AF4-976C8CD70F2A}"/>
    <cellStyle name="Comma 29 2 7" xfId="7271" xr:uid="{364FE503-ABD6-4A85-B77E-E8325FA38487}"/>
    <cellStyle name="Comma 29 3" xfId="774" xr:uid="{4C087AB6-0D98-4154-A4B3-C455F68F6BE4}"/>
    <cellStyle name="Comma 29 3 2" xfId="1791" xr:uid="{38F631B5-1024-4B16-8C29-0774A2ED7DA0}"/>
    <cellStyle name="Comma 29 3 2 2" xfId="3819" xr:uid="{108D7438-784F-4A7E-A3A4-157BFD793F05}"/>
    <cellStyle name="Comma 29 3 2 3" xfId="5849" xr:uid="{F1D2EBD3-8147-4444-8BEA-1FEC78FE959D}"/>
    <cellStyle name="Comma 29 3 3" xfId="2806" xr:uid="{B0BAD8C9-81E4-4DB6-A219-F5104194D70E}"/>
    <cellStyle name="Comma 29 3 4" xfId="4833" xr:uid="{545E3DF1-FF1E-4EC9-AF09-C94C6EF24F59}"/>
    <cellStyle name="Comma 29 3 5" xfId="6477" xr:uid="{5C388D9E-F7C2-4E02-9CE1-9706C95B8800}"/>
    <cellStyle name="Comma 29 3 6" xfId="7482" xr:uid="{99ADB04B-39C7-46C2-91D0-EBEB8CD79E6B}"/>
    <cellStyle name="Comma 29 4" xfId="1217" xr:uid="{464003E0-63B7-4341-97BA-59C534DB6007}"/>
    <cellStyle name="Comma 29 4 2" xfId="2232" xr:uid="{814E707C-2842-481C-A58B-D663BA370CD7}"/>
    <cellStyle name="Comma 29 4 2 2" xfId="4260" xr:uid="{D83248CB-CD9E-4C67-94EC-2DD23BE31012}"/>
    <cellStyle name="Comma 29 4 2 3" xfId="6290" xr:uid="{665611C5-5EE3-428F-85F8-B98D71B843B6}"/>
    <cellStyle name="Comma 29 4 3" xfId="3247" xr:uid="{427DA874-D646-4B9A-A174-AC7F9C9AEB46}"/>
    <cellStyle name="Comma 29 4 4" xfId="5274" xr:uid="{3EB42DD8-33B6-402F-BCCA-43DE150315F7}"/>
    <cellStyle name="Comma 29 4 5" xfId="7923" xr:uid="{F4F5BA60-69E7-4745-94CE-B7BBC23A1AB7}"/>
    <cellStyle name="Comma 29 5" xfId="1342" xr:uid="{0546A7C8-9BB8-4E6F-9CE1-8301917F9436}"/>
    <cellStyle name="Comma 29 5 2" xfId="3370" xr:uid="{5D414BEC-63A1-4448-8B67-C93989AA9BAA}"/>
    <cellStyle name="Comma 29 5 3" xfId="5400" xr:uid="{77DBAFAA-75F1-4A56-AAD5-9979C780E4DB}"/>
    <cellStyle name="Comma 29 6" xfId="2357" xr:uid="{98D447D9-7360-428A-A2C4-4E8B1AAEB90F}"/>
    <cellStyle name="Comma 29 7" xfId="4384" xr:uid="{831766A5-DFB9-4550-85C1-EBDC7AC1ACDA}"/>
    <cellStyle name="Comma 29 8" xfId="6475" xr:uid="{67638332-7C21-41B1-B68E-C7F893D5F97F}"/>
    <cellStyle name="Comma 29 9" xfId="7034" xr:uid="{AFA40168-D3B3-4BD8-B4B5-31C9A5073998}"/>
    <cellStyle name="Comma 3" xfId="9" xr:uid="{00000000-0005-0000-0000-000003000000}"/>
    <cellStyle name="Comma 3 10" xfId="94" xr:uid="{A0B2DA9F-48B0-49C1-B37B-561880D82BE2}"/>
    <cellStyle name="Comma 3 11" xfId="171" xr:uid="{53235CCE-22F4-4B08-AE7F-B26396D2B2DD}"/>
    <cellStyle name="Comma 3 2" xfId="28" xr:uid="{00000000-0005-0000-0000-000004000000}"/>
    <cellStyle name="Comma 3 2 2" xfId="57" xr:uid="{3092654A-F449-48C7-95A5-A335798C0390}"/>
    <cellStyle name="Comma 3 2 2 2" xfId="107" xr:uid="{70FC8533-5345-4CBD-8064-42747B7AF5B7}"/>
    <cellStyle name="Comma 3 2 2 2 2" xfId="867" xr:uid="{0ACD9735-942E-4A92-BBAA-FF1CFCE092F1}"/>
    <cellStyle name="Comma 3 2 2 2 2 2" xfId="1884" xr:uid="{66A19AAF-2879-407A-A943-47E3891F1515}"/>
    <cellStyle name="Comma 3 2 2 2 2 2 2" xfId="3912" xr:uid="{E3397B3F-F36F-4DA6-9326-4EDE8D1CCFC5}"/>
    <cellStyle name="Comma 3 2 2 2 2 2 3" xfId="5942" xr:uid="{71C04A8A-F6A4-4493-9964-A30CB8187DED}"/>
    <cellStyle name="Comma 3 2 2 2 2 3" xfId="2899" xr:uid="{B73C756F-AE89-4883-9C10-BDDCF3C06223}"/>
    <cellStyle name="Comma 3 2 2 2 2 4" xfId="4926" xr:uid="{433A41F2-5A1B-4089-99EB-E7AFAAAF9C44}"/>
    <cellStyle name="Comma 3 2 2 2 2 5" xfId="7575" xr:uid="{C19A1CB8-1C7A-49FF-BF11-15F9E9B60665}"/>
    <cellStyle name="Comma 3 2 2 2 3" xfId="1438" xr:uid="{65354345-6F3C-47B6-AAAF-50078CC0B544}"/>
    <cellStyle name="Comma 3 2 2 2 3 2" xfId="3466" xr:uid="{D94E91CA-F6AD-4C2B-8074-BDBACB362FA4}"/>
    <cellStyle name="Comma 3 2 2 2 3 3" xfId="5496" xr:uid="{63D9D448-D6C9-4D9A-9C77-56A8ADA270C4}"/>
    <cellStyle name="Comma 3 2 2 2 4" xfId="2453" xr:uid="{FDCA6CBD-94A7-48BB-8747-F85B5354EC72}"/>
    <cellStyle name="Comma 3 2 2 2 5" xfId="4480" xr:uid="{E2E7BA40-197D-45A0-B9C6-64D74007AF18}"/>
    <cellStyle name="Comma 3 2 2 2 6" xfId="7130" xr:uid="{F46AD922-0A2E-4511-9C8B-B5ACFF3EAB04}"/>
    <cellStyle name="Comma 3 2 2 2 7" xfId="413" xr:uid="{ACE0C452-A70C-4E0D-8199-3E3864BD97AA}"/>
    <cellStyle name="Comma 3 2 2 3" xfId="713" xr:uid="{1DAE84FF-2510-4802-8E32-EAB9765127BA}"/>
    <cellStyle name="Comma 3 2 2 3 2" xfId="1730" xr:uid="{BCB18A73-4D9F-4570-A928-6C3ABD79A1D7}"/>
    <cellStyle name="Comma 3 2 2 3 2 2" xfId="3758" xr:uid="{91DCD0D0-8E21-42B3-8DE6-3E7EE323CF1D}"/>
    <cellStyle name="Comma 3 2 2 3 2 3" xfId="5788" xr:uid="{A1D5BCFD-59BA-42EA-8DE2-C0A95AD44685}"/>
    <cellStyle name="Comma 3 2 2 3 3" xfId="2745" xr:uid="{3B93A50D-A795-421B-8D3E-81E3A90C8258}"/>
    <cellStyle name="Comma 3 2 2 3 4" xfId="4772" xr:uid="{C61A1EC8-DDA0-4947-8546-1C86F76A5AF9}"/>
    <cellStyle name="Comma 3 2 2 3 5" xfId="7421" xr:uid="{47C48C49-F511-4498-8932-58582E914901}"/>
    <cellStyle name="Comma 3 2 2 4" xfId="1401" xr:uid="{AB432A40-9CE3-4938-A42C-6D021B86DB5E}"/>
    <cellStyle name="Comma 3 2 2 4 2" xfId="3429" xr:uid="{19C821F4-1CF4-4B31-8C41-ED78ACDA083E}"/>
    <cellStyle name="Comma 3 2 2 4 3" xfId="5459" xr:uid="{73F53DB3-F7A6-4E94-BF1C-87D487D7F84F}"/>
    <cellStyle name="Comma 3 2 2 5" xfId="2416" xr:uid="{D8CB2FE6-78EC-4B46-85DA-CAFA5FB75774}"/>
    <cellStyle name="Comma 3 2 2 6" xfId="4443" xr:uid="{654FF45A-6EB2-4FE0-8B18-B647992FD895}"/>
    <cellStyle name="Comma 3 2 2 7" xfId="7093" xr:uid="{C04A46B4-3AA4-43F4-952D-109E3588B4D1}"/>
    <cellStyle name="Comma 3 2 2 8" xfId="376" xr:uid="{96F08299-B44F-4526-8013-52A3CDF1E77B}"/>
    <cellStyle name="Comma 3 2 3" xfId="65" xr:uid="{CDD88E16-A4B1-4396-B002-AB08EF4FA4BA}"/>
    <cellStyle name="Comma 3 2 3 2" xfId="115" xr:uid="{61121C51-0D4D-48A1-A2A0-96177784C8F7}"/>
    <cellStyle name="Comma 3 2 3 2 2" xfId="875" xr:uid="{C760977E-DAC5-4EC2-B465-F94B7A09EE38}"/>
    <cellStyle name="Comma 3 2 3 2 2 2" xfId="1892" xr:uid="{7E0EE93E-CAC9-4EFB-B67D-D8EAE054EA95}"/>
    <cellStyle name="Comma 3 2 3 2 2 2 2" xfId="3920" xr:uid="{C1A0E803-4D08-4742-95BF-E0B323B5E26B}"/>
    <cellStyle name="Comma 3 2 3 2 2 2 3" xfId="5950" xr:uid="{641389AC-FF4A-422B-87C6-E9263355169D}"/>
    <cellStyle name="Comma 3 2 3 2 2 3" xfId="2907" xr:uid="{88466E9B-DC0E-42DB-83A7-5B058FC08A24}"/>
    <cellStyle name="Comma 3 2 3 2 2 4" xfId="4934" xr:uid="{4FB9AD82-9B94-43C7-9696-983DB3E8BAAE}"/>
    <cellStyle name="Comma 3 2 3 2 2 5" xfId="7583" xr:uid="{CE037656-DDFC-45C5-9510-600BCD91C9A7}"/>
    <cellStyle name="Comma 3 2 3 2 3" xfId="1446" xr:uid="{C87F454E-B3FC-4A25-A03B-E5307FE91A27}"/>
    <cellStyle name="Comma 3 2 3 2 3 2" xfId="3474" xr:uid="{7B4DBF20-C19F-4D12-8728-B057A0FC8ACF}"/>
    <cellStyle name="Comma 3 2 3 2 3 3" xfId="5504" xr:uid="{66279E67-A52E-40A3-BCC3-85711F4D4C52}"/>
    <cellStyle name="Comma 3 2 3 2 4" xfId="2461" xr:uid="{C55FBA00-5C3D-42AF-AEFD-E5E350542210}"/>
    <cellStyle name="Comma 3 2 3 2 5" xfId="4488" xr:uid="{5CB29E9D-A2B5-45C0-A7C0-763D26792976}"/>
    <cellStyle name="Comma 3 2 3 2 6" xfId="7138" xr:uid="{A85E9664-DD6F-41DD-991C-A6CA2157AAD0}"/>
    <cellStyle name="Comma 3 2 3 2 7" xfId="421" xr:uid="{4DEB1A17-4E8F-4315-B81B-BF378844DF23}"/>
    <cellStyle name="Comma 3 2 3 3" xfId="822" xr:uid="{3E91D963-583F-448E-8437-E50A44DDA52A}"/>
    <cellStyle name="Comma 3 2 3 3 2" xfId="1839" xr:uid="{2B1BFE53-3E95-4FCE-86B8-C32E452FA10F}"/>
    <cellStyle name="Comma 3 2 3 3 2 2" xfId="3867" xr:uid="{8B1C3AFC-A0CA-4278-AD0B-C27C000C2837}"/>
    <cellStyle name="Comma 3 2 3 3 2 3" xfId="5897" xr:uid="{2660057A-97A2-4347-B7BD-2547E5E7B6C3}"/>
    <cellStyle name="Comma 3 2 3 3 3" xfId="2854" xr:uid="{8A69F162-BAF4-4E55-B772-0FA18E28E2FC}"/>
    <cellStyle name="Comma 3 2 3 3 4" xfId="4881" xr:uid="{12FF4BA6-D2CB-4738-92BD-7792224B7553}"/>
    <cellStyle name="Comma 3 2 3 3 5" xfId="7530" xr:uid="{BCF2395B-F8E1-4737-B8BC-96666A439685}"/>
    <cellStyle name="Comma 3 2 3 4" xfId="1409" xr:uid="{EAC9008C-546E-4DC3-AB0C-5EA78BA4C480}"/>
    <cellStyle name="Comma 3 2 3 4 2" xfId="3437" xr:uid="{79277CA5-9E31-4EAA-AB36-75A56E64A106}"/>
    <cellStyle name="Comma 3 2 3 4 3" xfId="5467" xr:uid="{D9AA1AD4-C027-41E3-8FF9-E64810F07B26}"/>
    <cellStyle name="Comma 3 2 3 5" xfId="2424" xr:uid="{04D96429-5A27-4A14-A787-4C088CE69BE4}"/>
    <cellStyle name="Comma 3 2 3 6" xfId="4451" xr:uid="{9161AE3B-6027-4BB7-A3DA-B4F41CE5DB91}"/>
    <cellStyle name="Comma 3 2 3 7" xfId="7101" xr:uid="{3072E4FF-60BA-493C-82EC-BF3E218A6773}"/>
    <cellStyle name="Comma 3 2 3 8" xfId="384" xr:uid="{E57DB0D6-9EB8-46AF-B39C-C35DB38065C3}"/>
    <cellStyle name="Comma 3 2 4" xfId="78" xr:uid="{80D05BDB-1F8A-42E0-857F-3B51FA1124B4}"/>
    <cellStyle name="Comma 3 2 4 2" xfId="126" xr:uid="{E32A2554-1410-4886-9007-1221CE4B83B1}"/>
    <cellStyle name="Comma 3 2 4 2 2" xfId="886" xr:uid="{AE6B3C45-0BA3-4C81-A5D1-15AE503E8696}"/>
    <cellStyle name="Comma 3 2 4 2 2 2" xfId="1903" xr:uid="{BADCB1C1-5E44-492A-BC1D-3F0339CCC664}"/>
    <cellStyle name="Comma 3 2 4 2 2 2 2" xfId="3931" xr:uid="{E4FA9C6A-DA4C-43A1-91CE-CC23B5FB3568}"/>
    <cellStyle name="Comma 3 2 4 2 2 2 3" xfId="5961" xr:uid="{50F3300E-A428-4D54-BA82-5D2D3A4650AF}"/>
    <cellStyle name="Comma 3 2 4 2 2 3" xfId="2918" xr:uid="{685027B1-4951-4CBE-8B26-F8BB6AB08214}"/>
    <cellStyle name="Comma 3 2 4 2 2 4" xfId="4945" xr:uid="{48C45FB1-AA4B-4ED1-AC42-694D0A298DFF}"/>
    <cellStyle name="Comma 3 2 4 2 2 5" xfId="7594" xr:uid="{269886AB-E1FF-421C-816F-1707D0C9CD16}"/>
    <cellStyle name="Comma 3 2 4 2 3" xfId="1457" xr:uid="{85AD31B4-0270-4EB5-9342-37368F41802E}"/>
    <cellStyle name="Comma 3 2 4 2 3 2" xfId="3485" xr:uid="{08D212ED-79FF-41BC-B851-42CFA4201021}"/>
    <cellStyle name="Comma 3 2 4 2 3 3" xfId="5515" xr:uid="{D5B69583-143D-4539-8913-FCEF4DC3D9F1}"/>
    <cellStyle name="Comma 3 2 4 2 4" xfId="2472" xr:uid="{03BC8295-A0A6-471A-B771-7A87A4873F84}"/>
    <cellStyle name="Comma 3 2 4 2 5" xfId="4499" xr:uid="{77A43F4A-3985-45CF-BCDB-AFA993DEDDE6}"/>
    <cellStyle name="Comma 3 2 4 2 6" xfId="7149" xr:uid="{2A3A3A87-A3E7-4597-9A7B-69F9ACFAED18}"/>
    <cellStyle name="Comma 3 2 4 2 7" xfId="432" xr:uid="{99E0776D-FA6D-4361-BE94-29B14DEB1F96}"/>
    <cellStyle name="Comma 3 2 4 3" xfId="821" xr:uid="{8C56ABF4-5261-4B85-9204-B8A26C6ADA90}"/>
    <cellStyle name="Comma 3 2 4 3 2" xfId="1838" xr:uid="{ED4B70FF-2D00-4FA3-83E3-15DBDB275D97}"/>
    <cellStyle name="Comma 3 2 4 3 2 2" xfId="3866" xr:uid="{91778F9A-AC9A-4920-81E9-4E808A5C9BF5}"/>
    <cellStyle name="Comma 3 2 4 3 2 3" xfId="5896" xr:uid="{B22E2F07-63EA-4ED4-B7B2-C6C3C1124FB8}"/>
    <cellStyle name="Comma 3 2 4 3 3" xfId="2853" xr:uid="{D188F81C-D47D-487E-AEA1-F3E62BEE1751}"/>
    <cellStyle name="Comma 3 2 4 3 4" xfId="4880" xr:uid="{EC496B9B-D746-474B-A2E8-1FE4DD04A039}"/>
    <cellStyle name="Comma 3 2 4 3 5" xfId="7529" xr:uid="{969F6572-5CE8-49B8-ADCA-8FC29870EC78}"/>
    <cellStyle name="Comma 3 2 4 4" xfId="1420" xr:uid="{BC52FEAC-A771-40C1-A595-B519237E24B9}"/>
    <cellStyle name="Comma 3 2 4 4 2" xfId="3448" xr:uid="{428A34D1-8046-4E97-8003-BF20B2C646F0}"/>
    <cellStyle name="Comma 3 2 4 4 3" xfId="5478" xr:uid="{DD1498CF-9D6A-4E9B-BDE4-F1519F76DABE}"/>
    <cellStyle name="Comma 3 2 4 5" xfId="2435" xr:uid="{8DFF6A33-8874-474B-A28E-1117C573899B}"/>
    <cellStyle name="Comma 3 2 4 6" xfId="4462" xr:uid="{6046D154-9699-4B95-926E-15EFBC62704A}"/>
    <cellStyle name="Comma 3 2 4 7" xfId="7112" xr:uid="{EC89D3B8-9E05-4AE0-B5F1-8002991D0F21}"/>
    <cellStyle name="Comma 3 2 4 8" xfId="395" xr:uid="{8C426F2B-7E40-4D40-A565-DFDFDA6372E4}"/>
    <cellStyle name="Comma 3 2 5" xfId="89" xr:uid="{0B96C3E0-4073-4BCE-BD15-B7D52B57313A}"/>
    <cellStyle name="Comma 3 2 5 2" xfId="136" xr:uid="{1EEE2391-1159-4474-B000-18CF86A26FAE}"/>
    <cellStyle name="Comma 3 2 5 2 2" xfId="1875" xr:uid="{878E29B0-4810-48B5-848A-4F8188A4D17A}"/>
    <cellStyle name="Comma 3 2 5 2 2 2" xfId="3903" xr:uid="{385E3368-88FF-4529-B4C6-90F9D47BDE3F}"/>
    <cellStyle name="Comma 3 2 5 2 2 3" xfId="5933" xr:uid="{0B06BCA3-52E6-4014-BAF4-5CF2B8B86408}"/>
    <cellStyle name="Comma 3 2 5 2 3" xfId="2890" xr:uid="{7FF5CC4A-9756-4720-AB01-C1900266DF6D}"/>
    <cellStyle name="Comma 3 2 5 2 4" xfId="4917" xr:uid="{C64833FC-B4F9-4DAD-B23D-5641F4F165B1}"/>
    <cellStyle name="Comma 3 2 5 2 5" xfId="7566" xr:uid="{6A907864-1897-400C-B76F-3E6FD3CA92C1}"/>
    <cellStyle name="Comma 3 2 5 2 6" xfId="858" xr:uid="{E7C82792-613F-4F6A-906F-22B15B03F7C8}"/>
    <cellStyle name="Comma 3 2 5 3" xfId="1429" xr:uid="{70CB0989-E3F6-4D35-BB38-ABF25924D213}"/>
    <cellStyle name="Comma 3 2 5 3 2" xfId="3457" xr:uid="{43092FC6-4454-4933-A98A-F1072BEC1938}"/>
    <cellStyle name="Comma 3 2 5 3 3" xfId="5487" xr:uid="{D7AFCC1C-77EE-469C-9E62-2E4DB1E37685}"/>
    <cellStyle name="Comma 3 2 5 4" xfId="2444" xr:uid="{41152902-7351-44F1-84FE-DC95B3AA971C}"/>
    <cellStyle name="Comma 3 2 5 5" xfId="4471" xr:uid="{C8A92B50-B74C-45C3-9FAC-E5501C3AFFBF}"/>
    <cellStyle name="Comma 3 2 5 6" xfId="7121" xr:uid="{C4AF9FA2-A7E5-4ECF-8462-5A6BC6940442}"/>
    <cellStyle name="Comma 3 2 5 7" xfId="404" xr:uid="{6B02B4A7-DAD7-48EB-80A9-60CB7D3F04DF}"/>
    <cellStyle name="Comma 3 2 6" xfId="48" xr:uid="{FD486938-2FF9-4E8B-8B79-E94FC4B13AE1}"/>
    <cellStyle name="Comma 3 2 6 2" xfId="145" xr:uid="{603BA77B-FF2A-4F24-B824-A59EAF7E1500}"/>
    <cellStyle name="Comma 3 2 6 2 2" xfId="1857" xr:uid="{E970A7B0-09A1-4684-9BA9-274091BBC4E4}"/>
    <cellStyle name="Comma 3 2 6 2 2 2" xfId="3885" xr:uid="{D8B640C3-839F-459E-A950-A3E2F7A292F7}"/>
    <cellStyle name="Comma 3 2 6 2 2 3" xfId="5915" xr:uid="{1726005E-20BF-4777-BC1B-FBD3D298FFEE}"/>
    <cellStyle name="Comma 3 2 6 2 3" xfId="2872" xr:uid="{DE60C87D-D1A0-4563-9243-50B0BD6578D8}"/>
    <cellStyle name="Comma 3 2 6 2 4" xfId="4899" xr:uid="{3F9C4C55-D50E-4019-BA43-A0DE0441ABBF}"/>
    <cellStyle name="Comma 3 2 6 2 5" xfId="7548" xr:uid="{2B5DB2B6-0EC1-4775-AE05-6D8860F7DA2B}"/>
    <cellStyle name="Comma 3 2 6 2 6" xfId="840" xr:uid="{DCBAF9AE-917C-4F6A-9473-6CAD059FBAA3}"/>
    <cellStyle name="Comma 3 2 6 3" xfId="1392" xr:uid="{FEA6AC85-9DE2-412B-8E36-BF3B633563DB}"/>
    <cellStyle name="Comma 3 2 6 3 2" xfId="3420" xr:uid="{FF458239-2FC9-43E8-9F18-CAA09D14AA96}"/>
    <cellStyle name="Comma 3 2 6 3 3" xfId="5450" xr:uid="{C3651AA1-CEC1-4640-900C-29A4E4A4CBC2}"/>
    <cellStyle name="Comma 3 2 6 4" xfId="2407" xr:uid="{095277C2-0E43-44E6-B649-76E5DA9677A6}"/>
    <cellStyle name="Comma 3 2 6 5" xfId="4434" xr:uid="{96516877-6F67-4A8F-B577-76B079FA9D6E}"/>
    <cellStyle name="Comma 3 2 6 6" xfId="7084" xr:uid="{6CA6D8D1-CC6A-4B72-B8B3-3C631F13E5B3}"/>
    <cellStyle name="Comma 3 2 6 7" xfId="365" xr:uid="{8875A68A-AB82-48C1-8305-7BC6D9C33730}"/>
    <cellStyle name="Comma 3 2 7" xfId="98" xr:uid="{ACD32AC4-C41B-4736-878A-478F7F14ADD6}"/>
    <cellStyle name="Comma 3 2 7 2" xfId="1135" xr:uid="{EE7B65A6-1961-4CFB-B4F5-EC9E252E442D}"/>
    <cellStyle name="Comma 3 2 7 2 2" xfId="2152" xr:uid="{5ED4D5CE-CC58-4ECD-88BF-0EED01E12B5F}"/>
    <cellStyle name="Comma 3 2 7 2 2 2" xfId="4180" xr:uid="{A2E4C8D3-E319-4B78-AD26-900FDCDC4B1F}"/>
    <cellStyle name="Comma 3 2 7 2 2 3" xfId="6210" xr:uid="{9E02C2AC-DD8B-4A8A-A89B-B4CA6613E4CC}"/>
    <cellStyle name="Comma 3 2 7 2 3" xfId="3167" xr:uid="{07FEEED2-4258-4850-B152-B17A6C03A843}"/>
    <cellStyle name="Comma 3 2 7 2 4" xfId="5194" xr:uid="{CB4AA4BF-7522-4994-81E7-14B1619AAACC}"/>
    <cellStyle name="Comma 3 2 7 2 5" xfId="7843" xr:uid="{25DD75E2-CE9A-441A-B8BE-94D0ECC62B7B}"/>
    <cellStyle name="Comma 3 2 7 3" xfId="1706" xr:uid="{075357DB-4BEF-4668-986D-CC7EB425B72F}"/>
    <cellStyle name="Comma 3 2 7 3 2" xfId="3734" xr:uid="{A9B12353-CCCE-4332-BB18-9311B6CF0BBD}"/>
    <cellStyle name="Comma 3 2 7 3 3" xfId="5764" xr:uid="{C68D928B-D7A5-414C-A4E6-BFCEA90EEBDD}"/>
    <cellStyle name="Comma 3 2 7 4" xfId="2721" xr:uid="{02DC834E-83BC-4FB8-A5E7-555C3C67A7D8}"/>
    <cellStyle name="Comma 3 2 7 5" xfId="4748" xr:uid="{00D7181B-CE5F-4E40-B442-F8C5D8B057DF}"/>
    <cellStyle name="Comma 3 2 7 6" xfId="7398" xr:uid="{A5D8F61C-BD61-4439-A4A1-CDA63A9D66F7}"/>
    <cellStyle name="Comma 3 2 7 7" xfId="689" xr:uid="{DFE47D91-8236-4199-BC2C-B1A74085BC58}"/>
    <cellStyle name="Comma 3 2 8" xfId="692" xr:uid="{E8899428-5086-4898-A4B1-A29741EACE96}"/>
    <cellStyle name="Comma 3 2 8 2" xfId="1709" xr:uid="{95533F09-64A6-42C0-86F7-6BB1FA9496A9}"/>
    <cellStyle name="Comma 3 2 8 2 2" xfId="3737" xr:uid="{52D37E65-71D8-4213-A1A9-B7EA4DB77B93}"/>
    <cellStyle name="Comma 3 2 8 2 3" xfId="5767" xr:uid="{2F3D640A-92E0-408D-AD47-17E8F1801054}"/>
    <cellStyle name="Comma 3 2 8 3" xfId="2724" xr:uid="{9655B6B7-65EE-4E2A-A717-9DAC839D2D1D}"/>
    <cellStyle name="Comma 3 2 8 4" xfId="4751" xr:uid="{BF75AF97-1BFE-45E5-B09A-678C346E10CF}"/>
    <cellStyle name="Comma 3 2 8 5" xfId="7400" xr:uid="{7B08D3A1-2D5E-4FDD-B6F0-CF97AD3CB453}"/>
    <cellStyle name="Comma 3 2 9" xfId="259" xr:uid="{37CEF736-2289-441C-9DEF-3136BABF3034}"/>
    <cellStyle name="Comma 3 3" xfId="53" xr:uid="{5DADEF02-807A-48A3-BE1E-D72AA37C392C}"/>
    <cellStyle name="Comma 3 3 10" xfId="6478" xr:uid="{D96D4EFB-EAAE-46BB-89C6-17F7B0831524}"/>
    <cellStyle name="Comma 3 3 11" xfId="6983" xr:uid="{58BE3844-4AB2-48D9-AA74-9F12B15E4732}"/>
    <cellStyle name="Comma 3 3 12" xfId="249" xr:uid="{03E50080-7274-4C61-8EE1-EF7EF23A1CCB}"/>
    <cellStyle name="Comma 3 3 2" xfId="103" xr:uid="{F15D8D7C-105E-4359-B799-7CE31ACDDF63}"/>
    <cellStyle name="Comma 3 3 2 2" xfId="863" xr:uid="{7933E0EF-43BE-4DB6-9986-76B61C9F1F3C}"/>
    <cellStyle name="Comma 3 3 2 2 2" xfId="1880" xr:uid="{C7F546DD-2D07-4B52-80D8-2B921654FE68}"/>
    <cellStyle name="Comma 3 3 2 2 2 2" xfId="3908" xr:uid="{6C5B1A24-964A-4172-94E5-CC4B692AFFA9}"/>
    <cellStyle name="Comma 3 3 2 2 2 3" xfId="5938" xr:uid="{A4EDEDCF-77E4-4151-A620-1B881E5FA20F}"/>
    <cellStyle name="Comma 3 3 2 2 3" xfId="2895" xr:uid="{105F0A81-F015-4B0D-B144-9E4730426C01}"/>
    <cellStyle name="Comma 3 3 2 2 4" xfId="4922" xr:uid="{742C3807-8151-47EC-8A20-8D3AADF6609D}"/>
    <cellStyle name="Comma 3 3 2 2 5" xfId="7571" xr:uid="{05E7ACD4-6694-4488-99AF-4F1725416EE4}"/>
    <cellStyle name="Comma 3 3 2 3" xfId="1434" xr:uid="{E23D58EB-AF93-4733-B6BD-D58ACE614CCC}"/>
    <cellStyle name="Comma 3 3 2 3 2" xfId="3462" xr:uid="{3A9199E2-0505-4205-9F42-C4F02348CA04}"/>
    <cellStyle name="Comma 3 3 2 3 3" xfId="5492" xr:uid="{7FED8C80-D273-4AC2-9EE8-D162EB7522F1}"/>
    <cellStyle name="Comma 3 3 2 4" xfId="2449" xr:uid="{C49801DB-9ADB-4ADB-B5BD-1120376534FB}"/>
    <cellStyle name="Comma 3 3 2 5" xfId="4476" xr:uid="{98B90C0F-71E7-45A7-B2B9-AF6F2485F8D1}"/>
    <cellStyle name="Comma 3 3 2 6" xfId="6479" xr:uid="{618F78CC-7DBD-46C6-B21E-2C7E35D863AD}"/>
    <cellStyle name="Comma 3 3 2 7" xfId="7126" xr:uid="{6B26CA01-74FD-4147-8280-EA8737CD3825}"/>
    <cellStyle name="Comma 3 3 2 8" xfId="409" xr:uid="{B1A5F1BB-7E2E-4AF0-94D8-A3AE7DAEC89B}"/>
    <cellStyle name="Comma 3 3 3" xfId="372" xr:uid="{704BC320-C359-41D5-A197-FFD57A90AE87}"/>
    <cellStyle name="Comma 3 3 3 2" xfId="846" xr:uid="{869CB6B5-9530-4CCF-8489-E4E5CEC307CD}"/>
    <cellStyle name="Comma 3 3 3 2 2" xfId="1863" xr:uid="{C4204439-2BA5-4F9F-A576-D736718FA7A5}"/>
    <cellStyle name="Comma 3 3 3 2 2 2" xfId="3891" xr:uid="{1C454E26-D3EA-4DE6-81C0-BBAE067AD4B6}"/>
    <cellStyle name="Comma 3 3 3 2 2 3" xfId="5921" xr:uid="{4141E7FE-B816-4366-A417-D0C56C7F133F}"/>
    <cellStyle name="Comma 3 3 3 2 3" xfId="2878" xr:uid="{89CFD36C-5552-491B-ADE8-55E9435A3773}"/>
    <cellStyle name="Comma 3 3 3 2 4" xfId="4905" xr:uid="{E8D4BF14-9058-48BE-B74F-B1EC81DCAFFC}"/>
    <cellStyle name="Comma 3 3 3 2 5" xfId="7554" xr:uid="{19914CBB-67E0-438C-9D2E-50DEDBA311E4}"/>
    <cellStyle name="Comma 3 3 3 3" xfId="1397" xr:uid="{EA9BDD87-7CB3-4D9B-B5A1-A014C8DAFA7E}"/>
    <cellStyle name="Comma 3 3 3 3 2" xfId="3425" xr:uid="{87C7C9B7-8DDE-4848-AF7D-9B7EED21D892}"/>
    <cellStyle name="Comma 3 3 3 3 3" xfId="5455" xr:uid="{E2BF6655-8094-42E8-8798-60FDCA36D702}"/>
    <cellStyle name="Comma 3 3 3 4" xfId="2412" xr:uid="{3815A3BA-041F-42D2-B2A1-24B20F7014F1}"/>
    <cellStyle name="Comma 3 3 3 5" xfId="4439" xr:uid="{77D9ED64-FAE6-4E92-8099-D88ACB52A3FA}"/>
    <cellStyle name="Comma 3 3 3 6" xfId="7089" xr:uid="{EB22E5A3-4AF3-4B11-B679-C592587B4C23}"/>
    <cellStyle name="Comma 3 3 4" xfId="555" xr:uid="{EB863E9A-5612-4B46-A8E7-BF356576CB8A}"/>
    <cellStyle name="Comma 3 3 4 2" xfId="1009" xr:uid="{228742EA-2523-48DD-BEFC-51056A4C8718}"/>
    <cellStyle name="Comma 3 3 4 2 2" xfId="2026" xr:uid="{159AC66A-684A-4990-8949-36EE2E07520D}"/>
    <cellStyle name="Comma 3 3 4 2 2 2" xfId="4054" xr:uid="{38C2B40E-1A05-44F1-BBF1-DBB876568031}"/>
    <cellStyle name="Comma 3 3 4 2 2 3" xfId="6084" xr:uid="{E6C10AA2-ED11-450F-8A86-56D009703B01}"/>
    <cellStyle name="Comma 3 3 4 2 3" xfId="3041" xr:uid="{291F332B-4F4A-4E04-98A8-7DEB96CE3E57}"/>
    <cellStyle name="Comma 3 3 4 2 4" xfId="5068" xr:uid="{715B52EE-E28F-4A1A-80A2-18E44817BB88}"/>
    <cellStyle name="Comma 3 3 4 2 5" xfId="7717" xr:uid="{A5AEA5CA-1733-4389-B843-84200D90A912}"/>
    <cellStyle name="Comma 3 3 4 3" xfId="1580" xr:uid="{3D8B9F98-30C9-4744-A7A9-5F5F24538956}"/>
    <cellStyle name="Comma 3 3 4 3 2" xfId="3608" xr:uid="{F6F99865-B2BF-4D4A-856C-AF1882F2AA17}"/>
    <cellStyle name="Comma 3 3 4 3 3" xfId="5638" xr:uid="{70867E84-CD5A-4960-8181-F1C3F59022FB}"/>
    <cellStyle name="Comma 3 3 4 4" xfId="2595" xr:uid="{1ADF35D9-3DE0-456C-AF2C-36434514D9A3}"/>
    <cellStyle name="Comma 3 3 4 5" xfId="4622" xr:uid="{ECF0A665-DA24-4C6C-9806-924FAE2D87D0}"/>
    <cellStyle name="Comma 3 3 4 6" xfId="7272" xr:uid="{B8913103-E31F-4476-94F5-4505A9B536FC}"/>
    <cellStyle name="Comma 3 3 5" xfId="721" xr:uid="{4156EDEA-48B1-4A30-9A6C-A2D88A6BD878}"/>
    <cellStyle name="Comma 3 3 5 2" xfId="1738" xr:uid="{153AB7A0-00CA-4D7D-9F13-C6E5C7E54BE6}"/>
    <cellStyle name="Comma 3 3 5 2 2" xfId="3766" xr:uid="{51E28624-99DC-4A31-AC46-5CC1FE4F7EB3}"/>
    <cellStyle name="Comma 3 3 5 2 3" xfId="5796" xr:uid="{6A01E1EA-447B-463E-B7D7-E2FA15D0383A}"/>
    <cellStyle name="Comma 3 3 5 3" xfId="2753" xr:uid="{FCCD778B-7376-4B91-A3DB-7E874ED39F5F}"/>
    <cellStyle name="Comma 3 3 5 4" xfId="4780" xr:uid="{646B3A63-8A49-43AA-ADAA-44991D9423EB}"/>
    <cellStyle name="Comma 3 3 5 5" xfId="7429" xr:uid="{CC5FE346-78A9-45EE-B0A4-96A442EBAB91}"/>
    <cellStyle name="Comma 3 3 6" xfId="1166" xr:uid="{0F813790-3654-4412-BD65-857239E6C1B4}"/>
    <cellStyle name="Comma 3 3 6 2" xfId="2181" xr:uid="{6CF2D25E-22B0-4EF4-8B46-427ECB738208}"/>
    <cellStyle name="Comma 3 3 6 2 2" xfId="4209" xr:uid="{AF39E7F5-1A7B-4687-B97E-E16945E7B6F4}"/>
    <cellStyle name="Comma 3 3 6 2 3" xfId="6239" xr:uid="{E3B1A937-B7B6-4005-A604-912BE1206247}"/>
    <cellStyle name="Comma 3 3 6 3" xfId="3196" xr:uid="{5F97C7F8-4AFA-4D96-96D4-E532B4068245}"/>
    <cellStyle name="Comma 3 3 6 4" xfId="5223" xr:uid="{9A6F1B17-10B0-48E2-92FB-7B68B58D60EC}"/>
    <cellStyle name="Comma 3 3 6 5" xfId="7872" xr:uid="{7741EEBF-9422-48D8-9ABB-5AAC9DFDD876}"/>
    <cellStyle name="Comma 3 3 7" xfId="1291" xr:uid="{FC6005D1-58AE-4111-9C87-FFA896A9DF54}"/>
    <cellStyle name="Comma 3 3 7 2" xfId="3319" xr:uid="{6DCD03B1-8401-4F93-95DF-54516A9A9EFA}"/>
    <cellStyle name="Comma 3 3 7 3" xfId="5349" xr:uid="{FB26972A-71A5-44AB-A4AF-A8ADA7282674}"/>
    <cellStyle name="Comma 3 3 8" xfId="2306" xr:uid="{34450DAF-A6AB-4F15-8BB9-71D9E1691E66}"/>
    <cellStyle name="Comma 3 3 9" xfId="4333" xr:uid="{85528F0C-F52E-43E2-AA59-D9BA106908CE}"/>
    <cellStyle name="Comma 3 4" xfId="61" xr:uid="{0BF5BF86-1C02-4B33-B865-AF34C6C66C37}"/>
    <cellStyle name="Comma 3 4 2" xfId="111" xr:uid="{AFB3D302-D1A7-428C-87E2-ECBAF887CA36}"/>
    <cellStyle name="Comma 3 4 2 2" xfId="871" xr:uid="{D05DA823-24CB-4130-A356-AB2663E06F11}"/>
    <cellStyle name="Comma 3 4 2 2 2" xfId="1888" xr:uid="{78B80E21-9352-4D8C-9070-960B994B6FB1}"/>
    <cellStyle name="Comma 3 4 2 2 2 2" xfId="3916" xr:uid="{97BE8FE0-0AA9-440C-AD39-F0AC09CBA7E0}"/>
    <cellStyle name="Comma 3 4 2 2 2 3" xfId="5946" xr:uid="{5FBB132F-D194-4AB8-8465-1927310C7DB2}"/>
    <cellStyle name="Comma 3 4 2 2 3" xfId="2903" xr:uid="{2047DE51-B394-4B49-98A3-684DC45B9C05}"/>
    <cellStyle name="Comma 3 4 2 2 4" xfId="4930" xr:uid="{99A12209-94DD-4838-BBCB-73F1D3498A0E}"/>
    <cellStyle name="Comma 3 4 2 2 5" xfId="7579" xr:uid="{E3A83030-F56E-4FEA-B723-818F5940027F}"/>
    <cellStyle name="Comma 3 4 2 3" xfId="1442" xr:uid="{E3A4FAB9-311A-4AB7-AC4E-E71E5E3BA488}"/>
    <cellStyle name="Comma 3 4 2 3 2" xfId="3470" xr:uid="{25F9F0B2-CE51-4900-B741-DDEBDAC28253}"/>
    <cellStyle name="Comma 3 4 2 3 3" xfId="5500" xr:uid="{57CA3CCE-D3E6-4CF4-8089-F309EFAF8981}"/>
    <cellStyle name="Comma 3 4 2 4" xfId="2457" xr:uid="{74525AB7-7B4A-47F6-A636-41784E2A1974}"/>
    <cellStyle name="Comma 3 4 2 5" xfId="4484" xr:uid="{02531337-F9A7-417E-A534-BC952D5F42EB}"/>
    <cellStyle name="Comma 3 4 2 6" xfId="7134" xr:uid="{98B5A209-3185-4B89-B5E4-7A1B92DF3B6F}"/>
    <cellStyle name="Comma 3 4 2 7" xfId="417" xr:uid="{4C6E6DFC-DB2C-4A21-8753-7AA179D7CFD8}"/>
    <cellStyle name="Comma 3 4 3" xfId="824" xr:uid="{B8355DF5-70DE-41E3-BB40-BF102C7E1BCC}"/>
    <cellStyle name="Comma 3 4 3 2" xfId="1841" xr:uid="{558A710B-E00B-4853-B0C6-627C7B450FD4}"/>
    <cellStyle name="Comma 3 4 3 2 2" xfId="3869" xr:uid="{307E4C5C-C7D9-496C-B036-D9F7D880F0C1}"/>
    <cellStyle name="Comma 3 4 3 2 3" xfId="5899" xr:uid="{01A9E8DF-6F98-4C0D-8E72-F3CC4F20F2B7}"/>
    <cellStyle name="Comma 3 4 3 3" xfId="2856" xr:uid="{197141E0-79D2-4B8E-A516-8F86FC441217}"/>
    <cellStyle name="Comma 3 4 3 4" xfId="4883" xr:uid="{72681E04-0F34-4EEC-8917-78B9858C4CA8}"/>
    <cellStyle name="Comma 3 4 3 5" xfId="7532" xr:uid="{C7207110-A028-455E-B005-D364AE00CE2B}"/>
    <cellStyle name="Comma 3 4 4" xfId="1405" xr:uid="{3DF249AD-D324-4CA8-BD71-6F283917525F}"/>
    <cellStyle name="Comma 3 4 4 2" xfId="3433" xr:uid="{158CDB66-2937-4B57-96DD-4E7984638BEC}"/>
    <cellStyle name="Comma 3 4 4 3" xfId="5463" xr:uid="{CC6BE826-385C-4CFE-BF40-987E69E5E6B9}"/>
    <cellStyle name="Comma 3 4 5" xfId="2420" xr:uid="{E1E9E308-2B18-465C-A8DD-E871514A3F38}"/>
    <cellStyle name="Comma 3 4 6" xfId="4447" xr:uid="{6217591C-37C3-4397-9864-68DB3FAF0ADF}"/>
    <cellStyle name="Comma 3 4 7" xfId="6480" xr:uid="{418199D2-CB81-44E3-9D02-AE05B133242D}"/>
    <cellStyle name="Comma 3 4 8" xfId="7097" xr:uid="{1F0B92AF-AF92-4165-9D77-A5479CCFBE8C}"/>
    <cellStyle name="Comma 3 4 9" xfId="380" xr:uid="{AC94BE08-2EAB-4398-B781-00004446CAA3}"/>
    <cellStyle name="Comma 3 5" xfId="69" xr:uid="{CD551827-98FA-4DAF-894F-50B576BC2672}"/>
    <cellStyle name="Comma 3 5 2" xfId="119" xr:uid="{7612FDA1-0021-4AAB-8323-226AF5E6F344}"/>
    <cellStyle name="Comma 3 5 2 2" xfId="879" xr:uid="{AAFCD072-A11D-44E3-895B-4C38CCD91E63}"/>
    <cellStyle name="Comma 3 5 2 2 2" xfId="1896" xr:uid="{473330A1-957D-4A5A-B584-E118E8D92FBA}"/>
    <cellStyle name="Comma 3 5 2 2 2 2" xfId="3924" xr:uid="{FA891DB7-39B4-40A4-8610-CBEE16A447E6}"/>
    <cellStyle name="Comma 3 5 2 2 2 3" xfId="5954" xr:uid="{E28EA4D6-D461-4233-9FF5-370C0F0659B3}"/>
    <cellStyle name="Comma 3 5 2 2 3" xfId="2911" xr:uid="{8780692C-7B81-4D5F-B284-37067C13F0F6}"/>
    <cellStyle name="Comma 3 5 2 2 4" xfId="4938" xr:uid="{FF5A018F-EA01-40B7-AD28-88CF3EFE7E5B}"/>
    <cellStyle name="Comma 3 5 2 2 5" xfId="7587" xr:uid="{BFDA123E-5001-403E-8FE4-D667DA16D497}"/>
    <cellStyle name="Comma 3 5 2 3" xfId="1450" xr:uid="{CBB17B2D-D325-4446-8E05-74E6D0892E51}"/>
    <cellStyle name="Comma 3 5 2 3 2" xfId="3478" xr:uid="{8138640D-FC68-43A6-B65A-8EF6D40D8E5C}"/>
    <cellStyle name="Comma 3 5 2 3 3" xfId="5508" xr:uid="{C8BEE984-23A3-47C0-8156-CD7CFFD40D60}"/>
    <cellStyle name="Comma 3 5 2 4" xfId="2465" xr:uid="{AEA9663E-6025-4061-9D7C-6DEEE702D67A}"/>
    <cellStyle name="Comma 3 5 2 5" xfId="4492" xr:uid="{AB2EED2F-8D3C-45AF-B211-F3529B97C879}"/>
    <cellStyle name="Comma 3 5 2 6" xfId="7142" xr:uid="{9E9362FB-1064-4064-BEC7-8D9CE379133C}"/>
    <cellStyle name="Comma 3 5 2 7" xfId="425" xr:uid="{B9FC295E-66FA-4C00-B412-552623E2A942}"/>
    <cellStyle name="Comma 3 5 3" xfId="829" xr:uid="{91909186-B03F-400D-8394-D77417690793}"/>
    <cellStyle name="Comma 3 5 3 2" xfId="1846" xr:uid="{5E966EEB-69D1-4615-B38F-EDA909C9AB35}"/>
    <cellStyle name="Comma 3 5 3 2 2" xfId="3874" xr:uid="{D15E0F62-9BBC-4901-9802-D81FD3B50EB0}"/>
    <cellStyle name="Comma 3 5 3 2 3" xfId="5904" xr:uid="{983EDA42-749C-458E-8AD5-5A8DF66D2CAF}"/>
    <cellStyle name="Comma 3 5 3 3" xfId="2861" xr:uid="{FA04192B-C61B-4511-9A63-7FA77FF1FFED}"/>
    <cellStyle name="Comma 3 5 3 4" xfId="4888" xr:uid="{7ABF1BB8-900C-43E9-A1DC-661B68934C76}"/>
    <cellStyle name="Comma 3 5 3 5" xfId="7537" xr:uid="{A7E49675-3788-48B2-8679-6366472991A4}"/>
    <cellStyle name="Comma 3 5 4" xfId="1413" xr:uid="{256C69E7-C4CB-40C2-AB92-4CC0FCF965AA}"/>
    <cellStyle name="Comma 3 5 4 2" xfId="3441" xr:uid="{2CC0296A-A62C-42CF-BAFD-9A5E6FA23A89}"/>
    <cellStyle name="Comma 3 5 4 3" xfId="5471" xr:uid="{CD965768-4AFD-4393-ABFF-ABF29EA14251}"/>
    <cellStyle name="Comma 3 5 5" xfId="2428" xr:uid="{D207FBF7-909E-47D5-B3A4-A97F1CF2BAC9}"/>
    <cellStyle name="Comma 3 5 6" xfId="4455" xr:uid="{C6C2814C-9CAB-463C-9B29-E7B086368BC9}"/>
    <cellStyle name="Comma 3 5 7" xfId="6481" xr:uid="{86B36305-7B6C-4173-B442-FF7FBC6DA277}"/>
    <cellStyle name="Comma 3 5 8" xfId="7105" xr:uid="{FA55FA08-AB6A-4A7D-973E-81631BE1B9F1}"/>
    <cellStyle name="Comma 3 5 9" xfId="388" xr:uid="{5F0FBC6A-DF0C-4FF8-B840-BD7FE865F660}"/>
    <cellStyle name="Comma 3 6" xfId="74" xr:uid="{24CFCD05-36C5-436C-93E8-8CCAE1E38134}"/>
    <cellStyle name="Comma 3 6 2" xfId="122" xr:uid="{D7513BBB-4D2D-478C-BC29-7A64CEA19AA9}"/>
    <cellStyle name="Comma 3 6 2 2" xfId="882" xr:uid="{F1BA13C6-4E2A-4FBE-B525-82A921DDC829}"/>
    <cellStyle name="Comma 3 6 2 2 2" xfId="1899" xr:uid="{62FCDED7-4868-44D7-A82B-FE91C618D1AD}"/>
    <cellStyle name="Comma 3 6 2 2 2 2" xfId="3927" xr:uid="{B7689850-66D5-4FFD-92BD-DD47AD2043EB}"/>
    <cellStyle name="Comma 3 6 2 2 2 3" xfId="5957" xr:uid="{4F8A5310-4AD4-447B-972C-60B8577629AE}"/>
    <cellStyle name="Comma 3 6 2 2 3" xfId="2914" xr:uid="{14D9AA7B-FA9D-4E84-BFFD-237196C76DEC}"/>
    <cellStyle name="Comma 3 6 2 2 4" xfId="4941" xr:uid="{1CB7DAAF-7481-4195-8141-05A013F72EAB}"/>
    <cellStyle name="Comma 3 6 2 2 5" xfId="7590" xr:uid="{450961DF-D4D0-4A06-B972-B7A63031F0E5}"/>
    <cellStyle name="Comma 3 6 2 3" xfId="1453" xr:uid="{D275AEBF-C22B-4675-9153-DF7394AB59DA}"/>
    <cellStyle name="Comma 3 6 2 3 2" xfId="3481" xr:uid="{3680AA84-EA30-4D99-A6C2-EA336441D41F}"/>
    <cellStyle name="Comma 3 6 2 3 3" xfId="5511" xr:uid="{D0509E5A-6610-4F85-B0F3-6D72EBBEDBAA}"/>
    <cellStyle name="Comma 3 6 2 4" xfId="2468" xr:uid="{D83B41F2-F005-4BF0-BEFE-FA7C68552B7A}"/>
    <cellStyle name="Comma 3 6 2 5" xfId="4495" xr:uid="{160F1B63-2F81-444F-8CFB-92827ADE9964}"/>
    <cellStyle name="Comma 3 6 2 6" xfId="7145" xr:uid="{F721A14B-3BF8-4EDD-A65A-41A877487852}"/>
    <cellStyle name="Comma 3 6 2 7" xfId="428" xr:uid="{285A674D-34BF-4380-BC86-66F19D952864}"/>
    <cellStyle name="Comma 3 6 3" xfId="819" xr:uid="{342C5F11-3E57-4649-A6E4-52F851AA3BB8}"/>
    <cellStyle name="Comma 3 6 3 2" xfId="1836" xr:uid="{0F13F336-3EB5-4213-A796-D47FFE0D1C24}"/>
    <cellStyle name="Comma 3 6 3 2 2" xfId="3864" xr:uid="{3B104780-C5CA-44B8-BF26-01B2F115A189}"/>
    <cellStyle name="Comma 3 6 3 2 3" xfId="5894" xr:uid="{12E976CA-E08D-43AC-BF3C-E36D1E8E4413}"/>
    <cellStyle name="Comma 3 6 3 3" xfId="2851" xr:uid="{5BF7B7C8-D9AC-48D8-B850-6D51B5535391}"/>
    <cellStyle name="Comma 3 6 3 4" xfId="4878" xr:uid="{13AB743F-F6DB-43A2-BFF3-BE532D714849}"/>
    <cellStyle name="Comma 3 6 3 5" xfId="7527" xr:uid="{F7C06E77-FF64-4EFC-BBD6-C3938E09AE3A}"/>
    <cellStyle name="Comma 3 6 4" xfId="1416" xr:uid="{DB1DD6C0-9B3D-45F7-86CC-DDCF1B820281}"/>
    <cellStyle name="Comma 3 6 4 2" xfId="3444" xr:uid="{53459732-A892-44CC-976B-5113D6DEF27A}"/>
    <cellStyle name="Comma 3 6 4 3" xfId="5474" xr:uid="{73965F1D-8BE8-4D84-A76F-FDB74BC9E80D}"/>
    <cellStyle name="Comma 3 6 5" xfId="2431" xr:uid="{1BC0861E-8A36-423B-A52C-9C6A8C76863C}"/>
    <cellStyle name="Comma 3 6 6" xfId="4458" xr:uid="{62195A01-E65A-4695-A22C-ED2E6685ED07}"/>
    <cellStyle name="Comma 3 6 7" xfId="7108" xr:uid="{DFB3F8DC-D598-4D5E-B4C9-625C14BAD0BA}"/>
    <cellStyle name="Comma 3 6 8" xfId="391" xr:uid="{B1B66362-E867-4BBA-A47A-49147A3B0CC1}"/>
    <cellStyle name="Comma 3 7" xfId="85" xr:uid="{0F2E2891-2470-4ED3-BBE3-7A106A25FF93}"/>
    <cellStyle name="Comma 3 7 2" xfId="132" xr:uid="{D3170D86-8BA2-4A35-BD25-715F52D86824}"/>
    <cellStyle name="Comma 3 7 2 2" xfId="1871" xr:uid="{02AEF0F6-986F-454A-B6D4-414787A0258E}"/>
    <cellStyle name="Comma 3 7 2 2 2" xfId="3899" xr:uid="{96212254-5FC3-4B89-99E7-27D31D50DB3F}"/>
    <cellStyle name="Comma 3 7 2 2 3" xfId="5929" xr:uid="{4E5C4AB5-5A5B-4BEC-B468-7219DB4432F2}"/>
    <cellStyle name="Comma 3 7 2 3" xfId="2886" xr:uid="{4059CF34-493C-4F17-9A66-F443C48BEA00}"/>
    <cellStyle name="Comma 3 7 2 4" xfId="4913" xr:uid="{D28E4D4E-41ED-418A-B935-32AD36F8D92C}"/>
    <cellStyle name="Comma 3 7 2 5" xfId="7562" xr:uid="{2F5217ED-B14F-40F9-8941-EFA67A944271}"/>
    <cellStyle name="Comma 3 7 2 6" xfId="854" xr:uid="{C7DAF597-01DE-4F62-9452-C9A9F7A71B47}"/>
    <cellStyle name="Comma 3 7 3" xfId="1425" xr:uid="{A901BDB1-3A8D-4E0B-9F04-1C6BBB54C507}"/>
    <cellStyle name="Comma 3 7 3 2" xfId="3453" xr:uid="{9E98C87E-4D95-4367-90B8-F97FEBB483F6}"/>
    <cellStyle name="Comma 3 7 3 3" xfId="5483" xr:uid="{66853656-6F1D-491F-AB8C-93D9988061F3}"/>
    <cellStyle name="Comma 3 7 4" xfId="2440" xr:uid="{C05345D1-D9B4-4F24-8449-97B49C11FC75}"/>
    <cellStyle name="Comma 3 7 5" xfId="4467" xr:uid="{FCF47130-59F0-436D-8264-E3750BEB847A}"/>
    <cellStyle name="Comma 3 7 6" xfId="7117" xr:uid="{414AB33D-E782-44EE-8AB3-F3BB1B49A360}"/>
    <cellStyle name="Comma 3 7 7" xfId="400" xr:uid="{3D375BBE-02C2-4E8D-9039-9C5EA3D2DC04}"/>
    <cellStyle name="Comma 3 8" xfId="44" xr:uid="{EAB1B2E7-A068-4EB4-80D3-C7D1A9581CA3}"/>
    <cellStyle name="Comma 3 8 2" xfId="141" xr:uid="{FBFFE60E-94A7-4B08-AE12-845807EB10FA}"/>
    <cellStyle name="Comma 3 8 2 2" xfId="1853" xr:uid="{AB94951A-C329-4853-BDBA-CF49983A5174}"/>
    <cellStyle name="Comma 3 8 2 2 2" xfId="3881" xr:uid="{3D6E2088-3313-4D77-90BB-315C2074FAD4}"/>
    <cellStyle name="Comma 3 8 2 2 3" xfId="5911" xr:uid="{5BBC1F60-CB09-4026-B1B1-C67DCA2980E3}"/>
    <cellStyle name="Comma 3 8 2 3" xfId="2868" xr:uid="{BFDCA163-A98F-409F-A17E-5181F663ED84}"/>
    <cellStyle name="Comma 3 8 2 4" xfId="4895" xr:uid="{BFC0BF39-B8E4-400C-89D2-34BFA427D57E}"/>
    <cellStyle name="Comma 3 8 2 5" xfId="7544" xr:uid="{F1826E5C-CB27-4302-B3BF-49EE48B6345B}"/>
    <cellStyle name="Comma 3 8 2 6" xfId="836" xr:uid="{6289D792-7B2C-444D-A417-FF8A4EB58B62}"/>
    <cellStyle name="Comma 3 8 3" xfId="1388" xr:uid="{8FCA810E-82E7-47F6-B78A-E4A401C6A450}"/>
    <cellStyle name="Comma 3 8 3 2" xfId="3416" xr:uid="{4BF83565-168E-4342-AAD0-27E7DABFB4BF}"/>
    <cellStyle name="Comma 3 8 3 3" xfId="5446" xr:uid="{D1231C26-B35B-460D-9C3B-2807B2731CE2}"/>
    <cellStyle name="Comma 3 8 4" xfId="2403" xr:uid="{3169AD39-6845-45D2-B65E-219240946734}"/>
    <cellStyle name="Comma 3 8 5" xfId="4430" xr:uid="{9333B355-C8E6-4067-B316-B778EDFD1497}"/>
    <cellStyle name="Comma 3 8 6" xfId="7080" xr:uid="{46C338BA-E39F-43C2-A53F-74BAC7A49B0E}"/>
    <cellStyle name="Comma 3 8 7" xfId="359" xr:uid="{0D73EB2C-211B-4542-843C-BEB093A27817}"/>
    <cellStyle name="Comma 3 9" xfId="154" xr:uid="{D8E32857-4226-434C-9F94-1D006AE39C58}"/>
    <cellStyle name="Comma 30" xfId="322" xr:uid="{18FBFEB3-5612-4952-9C8A-3F5E7AA48295}"/>
    <cellStyle name="Comma 30 2" xfId="556" xr:uid="{776A0571-AAAF-492D-9125-8750E06F9BA0}"/>
    <cellStyle name="Comma 30 2 2" xfId="1010" xr:uid="{68165F91-4FA4-4EF5-A5AA-A9C8565557BA}"/>
    <cellStyle name="Comma 30 2 2 2" xfId="2027" xr:uid="{49CB4846-D7F2-4696-87DD-FD81FB3D7A56}"/>
    <cellStyle name="Comma 30 2 2 2 2" xfId="4055" xr:uid="{76922310-0F67-4CC3-8415-DBCF87310D81}"/>
    <cellStyle name="Comma 30 2 2 2 3" xfId="6085" xr:uid="{F77797DA-E8E5-4F9C-A08C-CA98CA8F1339}"/>
    <cellStyle name="Comma 30 2 2 3" xfId="3042" xr:uid="{89C4A7E6-3821-41AF-AFD5-B9B4283981A6}"/>
    <cellStyle name="Comma 30 2 2 4" xfId="5069" xr:uid="{129E726B-EBE6-4E30-8B8E-831196ACD09A}"/>
    <cellStyle name="Comma 30 2 2 5" xfId="7718" xr:uid="{89AA0109-F51A-4CED-9AF6-0B74107F746A}"/>
    <cellStyle name="Comma 30 2 3" xfId="1581" xr:uid="{BDE50ADA-4E19-477F-A1C3-CC146BED8130}"/>
    <cellStyle name="Comma 30 2 3 2" xfId="3609" xr:uid="{A782A210-EAC8-4B8C-9E8E-6E778EA33E35}"/>
    <cellStyle name="Comma 30 2 3 3" xfId="5639" xr:uid="{CE775321-AFC4-471D-92B8-1D4750ED9F09}"/>
    <cellStyle name="Comma 30 2 4" xfId="2596" xr:uid="{1720A22B-1C3D-4B54-B7C4-EFA8B5BFAD73}"/>
    <cellStyle name="Comma 30 2 5" xfId="4623" xr:uid="{95A0572F-1FDF-4022-9DDD-EF80365BFE7D}"/>
    <cellStyle name="Comma 30 2 6" xfId="6483" xr:uid="{482FE677-DDCF-4150-9E66-2D63C3BC330C}"/>
    <cellStyle name="Comma 30 2 7" xfId="7273" xr:uid="{7AE24CE8-8174-4495-83E2-889818F01D5B}"/>
    <cellStyle name="Comma 30 3" xfId="788" xr:uid="{EF4B87A8-94AF-48E3-80EE-21848825A01A}"/>
    <cellStyle name="Comma 30 3 2" xfId="1805" xr:uid="{0C833141-1DA1-4CD6-8B92-A68DA6B2D444}"/>
    <cellStyle name="Comma 30 3 2 2" xfId="3833" xr:uid="{BDB4BCEC-D813-4D7E-A756-4E1425244380}"/>
    <cellStyle name="Comma 30 3 2 3" xfId="5863" xr:uid="{1058FFFE-9340-48D6-B796-948612B6BCC5}"/>
    <cellStyle name="Comma 30 3 3" xfId="2820" xr:uid="{F7E62127-74D1-4802-A159-D6F8FF5FD3B6}"/>
    <cellStyle name="Comma 30 3 4" xfId="4847" xr:uid="{32718702-14C9-4CEE-AC1F-227815DB0A3A}"/>
    <cellStyle name="Comma 30 3 5" xfId="6484" xr:uid="{CCBA9F8F-9CAE-47A2-8ABD-D1416F3E552C}"/>
    <cellStyle name="Comma 30 3 6" xfId="7496" xr:uid="{4F2D4837-8B28-41A2-8400-048A216B0D14}"/>
    <cellStyle name="Comma 30 4" xfId="1231" xr:uid="{8956048D-82FB-49C2-8EB7-E81F7E98DFAE}"/>
    <cellStyle name="Comma 30 4 2" xfId="2246" xr:uid="{64271431-78CB-490E-A2FD-D18DE573F379}"/>
    <cellStyle name="Comma 30 4 2 2" xfId="4274" xr:uid="{77CC93AD-DC29-43F7-A7B8-EBF92340DA36}"/>
    <cellStyle name="Comma 30 4 2 3" xfId="6304" xr:uid="{DFA71A1A-8A66-45D0-9C93-220DABE7C53C}"/>
    <cellStyle name="Comma 30 4 3" xfId="3261" xr:uid="{3881F1EB-371D-4E5D-ACCD-E705237F6569}"/>
    <cellStyle name="Comma 30 4 4" xfId="5288" xr:uid="{87B4DDAD-568B-44D4-BFE3-822B299C138B}"/>
    <cellStyle name="Comma 30 4 5" xfId="7937" xr:uid="{0DE66BAE-AAF0-4713-81C4-81783F5CDAD4}"/>
    <cellStyle name="Comma 30 5" xfId="1356" xr:uid="{B7E797BD-0AA6-4A23-B94F-FB93854FEC1D}"/>
    <cellStyle name="Comma 30 5 2" xfId="3384" xr:uid="{B6F99CEA-84E5-4FC4-9592-00E42B245418}"/>
    <cellStyle name="Comma 30 5 3" xfId="5414" xr:uid="{98F012EC-DE54-4DB2-8D24-AB34A4696DFD}"/>
    <cellStyle name="Comma 30 6" xfId="2371" xr:uid="{6E277165-3E7D-45CE-84AA-1A9C60A300B0}"/>
    <cellStyle name="Comma 30 7" xfId="4398" xr:uid="{E7F6359D-0A73-4211-847B-0594D5660619}"/>
    <cellStyle name="Comma 30 8" xfId="6482" xr:uid="{6335A281-2A49-4592-B607-97221A2AD512}"/>
    <cellStyle name="Comma 30 9" xfId="7048" xr:uid="{ACD61D69-A8EA-49C9-A708-4DDE6DCFD324}"/>
    <cellStyle name="Comma 31" xfId="310" xr:uid="{38C995F3-9170-4E7E-B21C-C79470841556}"/>
    <cellStyle name="Comma 31 2" xfId="557" xr:uid="{C26A6312-1556-4C76-94F4-0066754BC04A}"/>
    <cellStyle name="Comma 31 2 2" xfId="1011" xr:uid="{2F026F3C-2D56-43D0-A7DA-F1B1506C23AA}"/>
    <cellStyle name="Comma 31 2 2 2" xfId="2028" xr:uid="{5EABCA39-32D8-46C1-94BE-2D1FCCF43A12}"/>
    <cellStyle name="Comma 31 2 2 2 2" xfId="4056" xr:uid="{40AD9567-30B7-41B2-9E87-FC508141BD95}"/>
    <cellStyle name="Comma 31 2 2 2 3" xfId="6086" xr:uid="{4FDEA018-A6C2-48E7-A782-F67FC17DE31A}"/>
    <cellStyle name="Comma 31 2 2 3" xfId="3043" xr:uid="{63503E59-98EF-4B23-87FC-3AEDEAF92A47}"/>
    <cellStyle name="Comma 31 2 2 4" xfId="5070" xr:uid="{AB3EC83B-321C-41AC-BDFF-2D2EC94E414B}"/>
    <cellStyle name="Comma 31 2 2 5" xfId="7719" xr:uid="{D3FDB80A-F1FC-4BDF-AEC5-9262655AFF52}"/>
    <cellStyle name="Comma 31 2 3" xfId="1582" xr:uid="{BD44EE91-9173-4317-BBEC-9399FCD1B9EB}"/>
    <cellStyle name="Comma 31 2 3 2" xfId="3610" xr:uid="{FFA57DD2-CBB8-42E4-A9E2-C8F8A84E0ED2}"/>
    <cellStyle name="Comma 31 2 3 3" xfId="5640" xr:uid="{C2040E03-36E5-43E9-AC41-997EEF337B13}"/>
    <cellStyle name="Comma 31 2 4" xfId="2597" xr:uid="{E17E88F2-EAD1-4DC3-9235-A614FCB64665}"/>
    <cellStyle name="Comma 31 2 5" xfId="4624" xr:uid="{D5907A96-AA39-413E-99FE-6CC72DC33050}"/>
    <cellStyle name="Comma 31 2 6" xfId="6486" xr:uid="{87977CB6-8823-4E42-AB65-F3767CD26FB7}"/>
    <cellStyle name="Comma 31 2 7" xfId="7274" xr:uid="{3EED0917-1175-41D2-8D7E-6EC10E93BDEF}"/>
    <cellStyle name="Comma 31 3" xfId="776" xr:uid="{5EF4FC69-A8B6-471B-94D6-A76A7B9B0757}"/>
    <cellStyle name="Comma 31 3 2" xfId="1793" xr:uid="{FB65DEDC-9ABE-49C9-9EF7-F9D5866E3535}"/>
    <cellStyle name="Comma 31 3 2 2" xfId="3821" xr:uid="{05AAE4E5-C2EB-4E33-8D2F-0DB142A49A70}"/>
    <cellStyle name="Comma 31 3 2 3" xfId="5851" xr:uid="{D1B7B511-18A1-41E3-8FED-DC41101DC677}"/>
    <cellStyle name="Comma 31 3 3" xfId="2808" xr:uid="{B23A7CF5-B0F3-47C2-A271-5FDD01DF5183}"/>
    <cellStyle name="Comma 31 3 4" xfId="4835" xr:uid="{5A9A117C-6DF7-4A0A-BBA3-15EBD9821A70}"/>
    <cellStyle name="Comma 31 3 5" xfId="6487" xr:uid="{1595DE74-DF4C-4AAE-84C4-E353FF6F10AE}"/>
    <cellStyle name="Comma 31 3 6" xfId="7484" xr:uid="{CB18137E-4AD3-44AF-A881-DC60E0765460}"/>
    <cellStyle name="Comma 31 4" xfId="1219" xr:uid="{1E2A7CBF-977A-436D-AFC7-83349097F862}"/>
    <cellStyle name="Comma 31 4 2" xfId="2234" xr:uid="{1520A240-30BA-4331-9000-2083A42B2520}"/>
    <cellStyle name="Comma 31 4 2 2" xfId="4262" xr:uid="{188557D8-1BB1-45CF-A49F-58A5BB723348}"/>
    <cellStyle name="Comma 31 4 2 3" xfId="6292" xr:uid="{931E9361-8C11-4CEF-8AD6-22F4246EFA30}"/>
    <cellStyle name="Comma 31 4 3" xfId="3249" xr:uid="{E7B94CDD-5F17-44EE-ACDB-76B490F197C8}"/>
    <cellStyle name="Comma 31 4 4" xfId="5276" xr:uid="{807525C5-D97E-48F3-812B-F99D552D0F10}"/>
    <cellStyle name="Comma 31 4 5" xfId="7925" xr:uid="{937C80BD-DB6C-4FCD-BD64-3D72A7BC8E24}"/>
    <cellStyle name="Comma 31 5" xfId="1344" xr:uid="{D45A5009-8E80-437E-9331-81245287F650}"/>
    <cellStyle name="Comma 31 5 2" xfId="3372" xr:uid="{6A5E9D70-0C63-463D-BDF4-EB5B3FDCD0EE}"/>
    <cellStyle name="Comma 31 5 3" xfId="5402" xr:uid="{E76204A3-4589-434F-A153-EFD944653FAD}"/>
    <cellStyle name="Comma 31 6" xfId="2359" xr:uid="{09889924-18AB-4A68-B49E-E5B45A8640BA}"/>
    <cellStyle name="Comma 31 7" xfId="4386" xr:uid="{293767D3-02A4-4B28-99BC-883BDA006848}"/>
    <cellStyle name="Comma 31 8" xfId="6485" xr:uid="{1A225762-FE68-4B35-9945-9A479D337A0C}"/>
    <cellStyle name="Comma 31 9" xfId="7036" xr:uid="{A913F47C-6AFA-4B0C-8465-BACF37DAAFB4}"/>
    <cellStyle name="Comma 32" xfId="320" xr:uid="{8F3BAA16-18D4-49E1-87A0-5432B0CE5DFF}"/>
    <cellStyle name="Comma 32 2" xfId="558" xr:uid="{95A53D4A-3448-4657-BE95-4BC715AC98C5}"/>
    <cellStyle name="Comma 32 2 2" xfId="1012" xr:uid="{F62638A3-7E38-4399-8EB6-BB63154198C6}"/>
    <cellStyle name="Comma 32 2 2 2" xfId="2029" xr:uid="{E1F6347F-3A39-42E3-87D9-CC373EF7A294}"/>
    <cellStyle name="Comma 32 2 2 2 2" xfId="4057" xr:uid="{88E69EB7-9B98-4309-A8C6-2452F6F22ABE}"/>
    <cellStyle name="Comma 32 2 2 2 3" xfId="6087" xr:uid="{73839256-D9CF-469D-A2A4-F4711F6C3775}"/>
    <cellStyle name="Comma 32 2 2 3" xfId="3044" xr:uid="{B9056385-D8C0-4A5F-9205-D6555EB0EB9E}"/>
    <cellStyle name="Comma 32 2 2 4" xfId="5071" xr:uid="{D61B2684-85B0-4C20-8BBC-471DDF622825}"/>
    <cellStyle name="Comma 32 2 2 5" xfId="7720" xr:uid="{70CF9059-ED28-481E-B636-761327C09BB0}"/>
    <cellStyle name="Comma 32 2 3" xfId="1583" xr:uid="{F9A4FD62-BC4F-42AA-ADD3-8001701B9681}"/>
    <cellStyle name="Comma 32 2 3 2" xfId="3611" xr:uid="{3BB81E8F-6780-4DB7-8CAF-F360FA8B651B}"/>
    <cellStyle name="Comma 32 2 3 3" xfId="5641" xr:uid="{78F3BE51-4C1E-47EE-B176-202551D619BE}"/>
    <cellStyle name="Comma 32 2 4" xfId="2598" xr:uid="{D3A48668-62DC-438F-A2CB-FF9CFC973A5C}"/>
    <cellStyle name="Comma 32 2 5" xfId="4625" xr:uid="{A1770BAA-B8AC-417F-9885-EBC3491F6EDB}"/>
    <cellStyle name="Comma 32 2 6" xfId="6489" xr:uid="{D679D31E-5078-4478-9535-7A2603E0C15A}"/>
    <cellStyle name="Comma 32 2 7" xfId="7275" xr:uid="{CF36A3C0-BDFD-4E96-998E-2DD4CCD70E6A}"/>
    <cellStyle name="Comma 32 3" xfId="786" xr:uid="{735F77CF-C666-4A62-A46F-E59D3F7EA3D0}"/>
    <cellStyle name="Comma 32 3 2" xfId="1803" xr:uid="{605BE42C-847F-4A79-AFEB-B64073E58AD3}"/>
    <cellStyle name="Comma 32 3 2 2" xfId="3831" xr:uid="{5B98135C-11E9-4B21-8E0C-4BB5EA55B6CE}"/>
    <cellStyle name="Comma 32 3 2 3" xfId="5861" xr:uid="{9408280F-F014-4B37-A15D-3A0284547EAF}"/>
    <cellStyle name="Comma 32 3 3" xfId="2818" xr:uid="{21B579CB-3FED-4EC3-8E71-C409D2D8DCB9}"/>
    <cellStyle name="Comma 32 3 4" xfId="4845" xr:uid="{216642D3-90F3-4D29-AA1B-7BCDEBD1B3E6}"/>
    <cellStyle name="Comma 32 3 5" xfId="6490" xr:uid="{39945799-8CC8-4EAA-A3FA-D1DAC47CB90E}"/>
    <cellStyle name="Comma 32 3 6" xfId="7494" xr:uid="{6A379D59-2E16-452C-98EC-D679FDFAA12C}"/>
    <cellStyle name="Comma 32 4" xfId="1229" xr:uid="{A8B6C0A7-0A2F-405A-AE6F-E4F63C3F10B6}"/>
    <cellStyle name="Comma 32 4 2" xfId="2244" xr:uid="{137ABFDC-0DCF-4C8D-9D7D-DB4FFA2B98E1}"/>
    <cellStyle name="Comma 32 4 2 2" xfId="4272" xr:uid="{AAF31DE6-12E6-49C0-A8BD-89B7920B0BC7}"/>
    <cellStyle name="Comma 32 4 2 3" xfId="6302" xr:uid="{BA5469D0-588D-416E-A078-2B976C45333B}"/>
    <cellStyle name="Comma 32 4 3" xfId="3259" xr:uid="{09008BEA-5066-4BEE-AB17-C333CE767518}"/>
    <cellStyle name="Comma 32 4 4" xfId="5286" xr:uid="{06A76E47-5CD8-443D-984A-788151C48C65}"/>
    <cellStyle name="Comma 32 4 5" xfId="7935" xr:uid="{154DF282-7243-460D-9AF1-767600D8613E}"/>
    <cellStyle name="Comma 32 5" xfId="1354" xr:uid="{4DBECD7B-B0EB-4A93-9175-6BFDD21A326E}"/>
    <cellStyle name="Comma 32 5 2" xfId="3382" xr:uid="{FD1AF89E-5418-4A66-9FC2-E7A22EFF717F}"/>
    <cellStyle name="Comma 32 5 3" xfId="5412" xr:uid="{B102985D-90BD-4336-AC1B-4A553D4D8FA8}"/>
    <cellStyle name="Comma 32 6" xfId="2369" xr:uid="{EC9DFFD2-9053-4A8E-8CC7-7DADB9334734}"/>
    <cellStyle name="Comma 32 7" xfId="4396" xr:uid="{A8E921D5-CDB6-4420-ADB5-49C893FF224A}"/>
    <cellStyle name="Comma 32 8" xfId="6488" xr:uid="{E19F0875-B8D7-46E8-9397-E0E7D2BFCC57}"/>
    <cellStyle name="Comma 32 9" xfId="7046" xr:uid="{9255E8BB-4F53-42A7-BA9C-1963516FD3FE}"/>
    <cellStyle name="Comma 33" xfId="300" xr:uid="{3E67DB6E-2687-47C9-90BF-AE6B288F51E9}"/>
    <cellStyle name="Comma 33 2" xfId="559" xr:uid="{412BDD25-A773-4793-BE2E-A43C56A54166}"/>
    <cellStyle name="Comma 33 2 2" xfId="1013" xr:uid="{92CD725A-5DBF-42BE-873E-96FBC473474D}"/>
    <cellStyle name="Comma 33 2 2 2" xfId="2030" xr:uid="{F1DB9EAF-0C0E-4891-AAC5-6EE3F1534F80}"/>
    <cellStyle name="Comma 33 2 2 2 2" xfId="4058" xr:uid="{E4940496-9966-4EEE-A065-A9705CE41255}"/>
    <cellStyle name="Comma 33 2 2 2 3" xfId="6088" xr:uid="{DBEA9586-5228-404A-805D-CD246B377744}"/>
    <cellStyle name="Comma 33 2 2 3" xfId="3045" xr:uid="{ECC69520-790E-4C54-85C7-49ABC601DBE9}"/>
    <cellStyle name="Comma 33 2 2 4" xfId="5072" xr:uid="{67154888-53EB-49BF-AC07-89512DBEC83D}"/>
    <cellStyle name="Comma 33 2 2 5" xfId="7721" xr:uid="{033E91B3-CA7F-4F49-9F18-BD29E8BDDCB5}"/>
    <cellStyle name="Comma 33 2 3" xfId="1584" xr:uid="{10A5AAAA-E328-4270-8872-3CEA3B0D9E82}"/>
    <cellStyle name="Comma 33 2 3 2" xfId="3612" xr:uid="{1212B6D7-4544-48B6-8A0D-DC07AE2AC5F5}"/>
    <cellStyle name="Comma 33 2 3 3" xfId="5642" xr:uid="{CD134E5D-8EE9-4E81-BEDA-D5618422944D}"/>
    <cellStyle name="Comma 33 2 4" xfId="2599" xr:uid="{346DA561-A4F3-4B9B-A385-77036843F6B2}"/>
    <cellStyle name="Comma 33 2 5" xfId="4626" xr:uid="{A0EA77BD-6EE3-4C3A-9C7B-5EF9CE8248ED}"/>
    <cellStyle name="Comma 33 2 6" xfId="6492" xr:uid="{86C8ECF2-3AA7-43D5-8B2D-C0BB70560455}"/>
    <cellStyle name="Comma 33 2 7" xfId="7276" xr:uid="{64B71D17-121D-4C5E-A9E1-5F9DB919EF4D}"/>
    <cellStyle name="Comma 33 3" xfId="766" xr:uid="{FB6E8C0C-C37A-4B4F-8D26-ED02240F80DA}"/>
    <cellStyle name="Comma 33 3 2" xfId="1783" xr:uid="{C3659CF6-098C-4B03-9CA0-006273953C6C}"/>
    <cellStyle name="Comma 33 3 2 2" xfId="3811" xr:uid="{FBD77CA3-E00B-4A92-AAB9-AD717713424D}"/>
    <cellStyle name="Comma 33 3 2 3" xfId="5841" xr:uid="{FE63AA4A-8654-41AE-AE66-83DA39AABD97}"/>
    <cellStyle name="Comma 33 3 3" xfId="2798" xr:uid="{5317717A-574D-4F91-A656-930B55EDA746}"/>
    <cellStyle name="Comma 33 3 4" xfId="4825" xr:uid="{263BB7F0-FFDA-4139-96F3-4461128F960B}"/>
    <cellStyle name="Comma 33 3 5" xfId="6493" xr:uid="{9160E90F-89A8-4A81-9E7B-89F38FEB2AC5}"/>
    <cellStyle name="Comma 33 3 6" xfId="7474" xr:uid="{2EC869C0-3C33-43CF-9937-AA9DF999933C}"/>
    <cellStyle name="Comma 33 4" xfId="1209" xr:uid="{1171F9FD-7C48-4539-B1FC-0AB7400FB0C0}"/>
    <cellStyle name="Comma 33 4 2" xfId="2224" xr:uid="{B825AB92-F059-447F-9C30-BDC5D00DAE7A}"/>
    <cellStyle name="Comma 33 4 2 2" xfId="4252" xr:uid="{826E1A3A-313B-4167-A83F-50D90166992B}"/>
    <cellStyle name="Comma 33 4 2 3" xfId="6282" xr:uid="{A6D536F5-0D9B-4F4C-93E2-39B6DF69CEF7}"/>
    <cellStyle name="Comma 33 4 3" xfId="3239" xr:uid="{89A5D1E6-28C5-4CD7-9C58-49DB0FD7176E}"/>
    <cellStyle name="Comma 33 4 4" xfId="5266" xr:uid="{01DE262A-80DB-4CE0-B5F4-A6BD70DFC6C9}"/>
    <cellStyle name="Comma 33 4 5" xfId="7915" xr:uid="{895E2FF4-CA0B-45F3-9F61-CE0673F4AE5D}"/>
    <cellStyle name="Comma 33 5" xfId="1334" xr:uid="{F96D1D5B-8A0D-4ED0-A058-3B29A6B2EBCB}"/>
    <cellStyle name="Comma 33 5 2" xfId="3362" xr:uid="{029A6003-A510-4EDE-A3C5-F8FC3F292CE6}"/>
    <cellStyle name="Comma 33 5 3" xfId="5392" xr:uid="{9BA188C6-C21C-4AD2-9080-B62FC8EB827F}"/>
    <cellStyle name="Comma 33 6" xfId="2349" xr:uid="{32B30A6D-2153-41F5-B0E9-C0F7989219C9}"/>
    <cellStyle name="Comma 33 7" xfId="4376" xr:uid="{914943E4-82B8-47BF-847C-FF332C06B2F7}"/>
    <cellStyle name="Comma 33 8" xfId="6491" xr:uid="{0DB70E23-3D45-4107-86AF-D18D8274498E}"/>
    <cellStyle name="Comma 33 9" xfId="7026" xr:uid="{2611DEA8-E824-4E7B-8D06-F673C29DC8D4}"/>
    <cellStyle name="Comma 34" xfId="298" xr:uid="{5023F497-A026-4FB2-A0F7-9311AE0E36FB}"/>
    <cellStyle name="Comma 34 2" xfId="560" xr:uid="{EA074C2D-7B70-4ED8-83C7-E7C2CEA1B8A3}"/>
    <cellStyle name="Comma 34 2 2" xfId="1014" xr:uid="{448A9C08-8F7F-4A13-9A4D-DE6DE6E6376D}"/>
    <cellStyle name="Comma 34 2 2 2" xfId="2031" xr:uid="{77277E14-3E34-4CEF-ACCF-EE4325CC7A35}"/>
    <cellStyle name="Comma 34 2 2 2 2" xfId="4059" xr:uid="{25D9D878-80BB-410B-9196-32247AFB5572}"/>
    <cellStyle name="Comma 34 2 2 2 3" xfId="6089" xr:uid="{930E3A5F-7841-4187-A6F2-56E70F65A9B1}"/>
    <cellStyle name="Comma 34 2 2 3" xfId="3046" xr:uid="{949A3E85-4D65-4D0F-8D07-59EC4DAFBD5A}"/>
    <cellStyle name="Comma 34 2 2 4" xfId="5073" xr:uid="{B98688B4-A815-4219-BDEE-79DAFB76DBB2}"/>
    <cellStyle name="Comma 34 2 2 5" xfId="7722" xr:uid="{DB63E096-E311-4DFB-8127-944D45897F0A}"/>
    <cellStyle name="Comma 34 2 3" xfId="1585" xr:uid="{8B67018C-AA33-44BA-AE04-7542A91DEFFC}"/>
    <cellStyle name="Comma 34 2 3 2" xfId="3613" xr:uid="{FA419EE9-D1EF-49D2-8C72-F3B1629402AF}"/>
    <cellStyle name="Comma 34 2 3 3" xfId="5643" xr:uid="{F43AB7A1-1C7F-4011-948C-5C5EDBF8A463}"/>
    <cellStyle name="Comma 34 2 4" xfId="2600" xr:uid="{50057133-57D7-4CDF-8236-0E8A69200DCA}"/>
    <cellStyle name="Comma 34 2 5" xfId="4627" xr:uid="{72C65537-4AAC-430C-9F3B-4AE66EB698C0}"/>
    <cellStyle name="Comma 34 2 6" xfId="6495" xr:uid="{BD6D12C5-0D6D-49F5-8242-F7EA7319B020}"/>
    <cellStyle name="Comma 34 2 7" xfId="7277" xr:uid="{6542F50F-AC24-4928-ABF9-21446D7B37D4}"/>
    <cellStyle name="Comma 34 3" xfId="764" xr:uid="{089447E6-A18B-4FAF-B1C4-703F251887A4}"/>
    <cellStyle name="Comma 34 3 2" xfId="1781" xr:uid="{0626B13E-3D49-4ADB-BB5A-253C7910717E}"/>
    <cellStyle name="Comma 34 3 2 2" xfId="3809" xr:uid="{3AAD4F20-12D8-4F16-A034-7B4D7EA67E06}"/>
    <cellStyle name="Comma 34 3 2 3" xfId="5839" xr:uid="{7C0AE1C2-A587-4D0C-B733-FF6216502D66}"/>
    <cellStyle name="Comma 34 3 3" xfId="2796" xr:uid="{B93679D1-1A15-4888-80F1-62D0FA94AF72}"/>
    <cellStyle name="Comma 34 3 4" xfId="4823" xr:uid="{81353966-5192-43A0-97B1-24EF26DA1BBC}"/>
    <cellStyle name="Comma 34 3 5" xfId="6496" xr:uid="{FEF5E346-FA9D-45CD-9EDB-D28057F3A6D6}"/>
    <cellStyle name="Comma 34 3 6" xfId="7472" xr:uid="{988BF1F8-A25A-4519-87E4-C278E503230C}"/>
    <cellStyle name="Comma 34 4" xfId="1207" xr:uid="{9AC7DD77-3A14-4F4D-A2FB-08920FDC19E9}"/>
    <cellStyle name="Comma 34 4 2" xfId="2222" xr:uid="{3C717789-333B-4868-9B91-9F3FCFD2017E}"/>
    <cellStyle name="Comma 34 4 2 2" xfId="4250" xr:uid="{B16EEE01-F13C-45FC-9F21-EB54DD05A4D5}"/>
    <cellStyle name="Comma 34 4 2 3" xfId="6280" xr:uid="{30F37ED5-DE55-4EAA-9E14-221AEBFF3637}"/>
    <cellStyle name="Comma 34 4 3" xfId="3237" xr:uid="{105F0D02-ACC2-4133-82A0-38E8DD0E2355}"/>
    <cellStyle name="Comma 34 4 4" xfId="5264" xr:uid="{A185E267-B6EF-4E72-9C4C-8DBD8E370DB9}"/>
    <cellStyle name="Comma 34 4 5" xfId="7913" xr:uid="{EA5DE74C-A73C-4A5D-8D0D-63C5AB930C47}"/>
    <cellStyle name="Comma 34 5" xfId="1332" xr:uid="{6AD9D7F8-B3BA-464F-B1E0-719628F348E5}"/>
    <cellStyle name="Comma 34 5 2" xfId="3360" xr:uid="{083F0297-87DF-40FD-BF68-4788FA352644}"/>
    <cellStyle name="Comma 34 5 3" xfId="5390" xr:uid="{AB27CBC2-9E6D-47B4-816F-BCB3D179517C}"/>
    <cellStyle name="Comma 34 6" xfId="2347" xr:uid="{CC5E1793-A863-4580-B31C-5B78C7D39105}"/>
    <cellStyle name="Comma 34 7" xfId="4374" xr:uid="{637ACA59-4C00-4F6A-9C9B-5A7D55FC7073}"/>
    <cellStyle name="Comma 34 8" xfId="6494" xr:uid="{0A108D0D-0350-471B-8C0D-28C077FC9A70}"/>
    <cellStyle name="Comma 34 9" xfId="7024" xr:uid="{70723E7F-F008-49ED-B97E-C67CFB19BAD8}"/>
    <cellStyle name="Comma 35" xfId="302" xr:uid="{5ECF824F-281E-47A4-873D-FAB63E9AE175}"/>
    <cellStyle name="Comma 35 2" xfId="561" xr:uid="{12FE1D39-461F-4C43-87BE-16262EFA3FB3}"/>
    <cellStyle name="Comma 35 2 2" xfId="1015" xr:uid="{35F2B2A7-0432-470A-867B-FA0CCA2ED27D}"/>
    <cellStyle name="Comma 35 2 2 2" xfId="2032" xr:uid="{AB21F00B-064C-462A-ABF6-0C8AEC16DDA4}"/>
    <cellStyle name="Comma 35 2 2 2 2" xfId="4060" xr:uid="{FFA0B56E-F831-4693-85C7-ABB73F2D9B06}"/>
    <cellStyle name="Comma 35 2 2 2 3" xfId="6090" xr:uid="{E6704BE1-E62C-40F2-BB1E-3602080E5633}"/>
    <cellStyle name="Comma 35 2 2 3" xfId="3047" xr:uid="{B8DA5469-641F-4CD0-8320-31391048AF13}"/>
    <cellStyle name="Comma 35 2 2 4" xfId="5074" xr:uid="{ADB514DB-BECA-46CE-B570-36BCB0583C10}"/>
    <cellStyle name="Comma 35 2 2 5" xfId="7723" xr:uid="{4E339E81-7DEF-4E05-B42E-35810398C838}"/>
    <cellStyle name="Comma 35 2 3" xfId="1586" xr:uid="{4FA7F9B8-BE09-4E09-9A17-B7EB1A839389}"/>
    <cellStyle name="Comma 35 2 3 2" xfId="3614" xr:uid="{845054D0-77C1-45B8-AC57-15C2A7F4CDF4}"/>
    <cellStyle name="Comma 35 2 3 3" xfId="5644" xr:uid="{CE0240F1-222A-4939-AC60-24B997B347C2}"/>
    <cellStyle name="Comma 35 2 4" xfId="2601" xr:uid="{415847B3-760B-4520-9C50-0071E58D97A2}"/>
    <cellStyle name="Comma 35 2 5" xfId="4628" xr:uid="{9478321E-A532-4CCD-A86B-C5BE963FAC82}"/>
    <cellStyle name="Comma 35 2 6" xfId="6498" xr:uid="{CD4C5662-722C-490B-88E7-CCC4EEFD5DA9}"/>
    <cellStyle name="Comma 35 2 7" xfId="7278" xr:uid="{DBC96594-5BAC-41C5-B771-6A5A88400275}"/>
    <cellStyle name="Comma 35 3" xfId="768" xr:uid="{67A04465-1D7A-4A77-99C2-ECF7AE8767AA}"/>
    <cellStyle name="Comma 35 3 2" xfId="1785" xr:uid="{67A55DA5-A4BE-4BAF-9F4F-AFE112166569}"/>
    <cellStyle name="Comma 35 3 2 2" xfId="3813" xr:uid="{111C2114-F816-4A90-84B0-48A0316F35AA}"/>
    <cellStyle name="Comma 35 3 2 3" xfId="5843" xr:uid="{CF4CADE7-7D54-46A8-8476-2009FCE94FDB}"/>
    <cellStyle name="Comma 35 3 3" xfId="2800" xr:uid="{D9F75218-556F-4A3D-9345-2EF049F65587}"/>
    <cellStyle name="Comma 35 3 4" xfId="4827" xr:uid="{EA129F78-5AAF-4022-9C92-8A23B19D28F3}"/>
    <cellStyle name="Comma 35 3 5" xfId="6499" xr:uid="{62652B00-6F25-4128-A359-14781104531D}"/>
    <cellStyle name="Comma 35 3 6" xfId="7476" xr:uid="{2D2D536D-6C44-47C9-B43A-F3C887272F43}"/>
    <cellStyle name="Comma 35 4" xfId="1211" xr:uid="{152739BA-4FD9-4BB9-8392-5E04EDCC5B9D}"/>
    <cellStyle name="Comma 35 4 2" xfId="2226" xr:uid="{77840BF4-8CD5-41E9-9DA9-8A0B9623DD30}"/>
    <cellStyle name="Comma 35 4 2 2" xfId="4254" xr:uid="{E3261146-DA72-4FA3-8998-5A34AB7CE71A}"/>
    <cellStyle name="Comma 35 4 2 3" xfId="6284" xr:uid="{94121527-641D-43AB-8BD6-75F6C172DC50}"/>
    <cellStyle name="Comma 35 4 3" xfId="3241" xr:uid="{68ACA33F-12C3-4696-9C3E-679D7BBA05CB}"/>
    <cellStyle name="Comma 35 4 4" xfId="5268" xr:uid="{8543FBEC-FBA2-460A-BA81-C4E791EC0CCB}"/>
    <cellStyle name="Comma 35 4 5" xfId="7917" xr:uid="{7FEF664F-080E-44BE-9E05-059F8606FA64}"/>
    <cellStyle name="Comma 35 5" xfId="1336" xr:uid="{E75E566C-7DA6-4889-912D-C9BEBC8D4ABD}"/>
    <cellStyle name="Comma 35 5 2" xfId="3364" xr:uid="{27BD806B-947D-4FD8-B4F4-96E4A99F6BFA}"/>
    <cellStyle name="Comma 35 5 3" xfId="5394" xr:uid="{E10AA20B-2AD0-4778-A043-84DEBEA40041}"/>
    <cellStyle name="Comma 35 6" xfId="2351" xr:uid="{5F65D1E2-45C5-464D-B03C-C25E5700EA0D}"/>
    <cellStyle name="Comma 35 7" xfId="4378" xr:uid="{FE8AB39D-D8C8-4BAF-866E-AAFEE184A56D}"/>
    <cellStyle name="Comma 35 8" xfId="6497" xr:uid="{9E44A15D-F1E1-4E5C-AD12-344A7040ACC0}"/>
    <cellStyle name="Comma 35 9" xfId="7028" xr:uid="{AFBEB6FB-A502-4399-B3D5-A7F733ACCEE2}"/>
    <cellStyle name="Comma 36" xfId="309" xr:uid="{42796D78-A8CA-4747-B46E-2801506D8E6C}"/>
    <cellStyle name="Comma 36 2" xfId="562" xr:uid="{1FE3D655-660E-47FE-B555-2906437C83EC}"/>
    <cellStyle name="Comma 36 2 2" xfId="1016" xr:uid="{A00FDB23-EF2C-4F9F-A884-DF8FA9D4AC02}"/>
    <cellStyle name="Comma 36 2 2 2" xfId="2033" xr:uid="{1BA51100-C255-42AE-84DD-BCA3A6589118}"/>
    <cellStyle name="Comma 36 2 2 2 2" xfId="4061" xr:uid="{1D3582A9-3683-461E-A2A6-E381F8402E9B}"/>
    <cellStyle name="Comma 36 2 2 2 3" xfId="6091" xr:uid="{963090E9-6C36-450C-9B6A-D5E27F62259C}"/>
    <cellStyle name="Comma 36 2 2 3" xfId="3048" xr:uid="{00CD15CE-438F-4F38-900F-4BB86DD1F475}"/>
    <cellStyle name="Comma 36 2 2 4" xfId="5075" xr:uid="{123055B8-BC3A-4F38-9F2F-61A639659EA2}"/>
    <cellStyle name="Comma 36 2 2 5" xfId="7724" xr:uid="{4018E897-793E-4F85-BEC7-D604141E9B60}"/>
    <cellStyle name="Comma 36 2 3" xfId="1587" xr:uid="{E3E9CC1E-F05C-46D5-BF0C-76916F1A3737}"/>
    <cellStyle name="Comma 36 2 3 2" xfId="3615" xr:uid="{75A06EA2-1DF0-4753-A13A-6B6A8AF9DECE}"/>
    <cellStyle name="Comma 36 2 3 3" xfId="5645" xr:uid="{2FCC37D5-0BDA-404A-8552-22844348AECF}"/>
    <cellStyle name="Comma 36 2 4" xfId="2602" xr:uid="{A8390970-2628-462A-8154-6676C882FB45}"/>
    <cellStyle name="Comma 36 2 5" xfId="4629" xr:uid="{49174833-ED51-4543-ADB1-B651884E9591}"/>
    <cellStyle name="Comma 36 2 6" xfId="6501" xr:uid="{943CE96F-BF8E-47C4-B1B6-C435B92D605C}"/>
    <cellStyle name="Comma 36 2 7" xfId="7279" xr:uid="{7FB09152-E3C6-4315-8D61-66911848BD8F}"/>
    <cellStyle name="Comma 36 3" xfId="775" xr:uid="{BF8B9A21-1890-4E27-8234-B15AAE004E78}"/>
    <cellStyle name="Comma 36 3 2" xfId="1792" xr:uid="{9470A2A0-4718-4B07-BA3A-4B6E3BD8EF67}"/>
    <cellStyle name="Comma 36 3 2 2" xfId="3820" xr:uid="{9C0D5173-EBF8-4B2A-A60D-99401257AD51}"/>
    <cellStyle name="Comma 36 3 2 3" xfId="5850" xr:uid="{3E932C02-85BD-466D-A26E-B5719A71E06D}"/>
    <cellStyle name="Comma 36 3 3" xfId="2807" xr:uid="{A2436294-A714-46E5-BEEC-2F8B3F7DC226}"/>
    <cellStyle name="Comma 36 3 4" xfId="4834" xr:uid="{91BA3BB9-AF23-49D9-9B42-76F86C10632A}"/>
    <cellStyle name="Comma 36 3 5" xfId="6502" xr:uid="{5F6DABBB-773B-4FE9-AB3C-5C100DFE5CEC}"/>
    <cellStyle name="Comma 36 3 6" xfId="7483" xr:uid="{87A5BCEE-6390-40AC-9CD8-0180D6F87C98}"/>
    <cellStyle name="Comma 36 4" xfId="1218" xr:uid="{4314A569-865A-4351-879E-3F0C07B6AC2D}"/>
    <cellStyle name="Comma 36 4 2" xfId="2233" xr:uid="{26C9A083-0E26-43CE-B07B-24F603124AE3}"/>
    <cellStyle name="Comma 36 4 2 2" xfId="4261" xr:uid="{500D1DC0-54E3-4162-A448-D9AC8F371423}"/>
    <cellStyle name="Comma 36 4 2 3" xfId="6291" xr:uid="{1B8CDB59-98EF-4FF8-A690-9AFD43775924}"/>
    <cellStyle name="Comma 36 4 3" xfId="3248" xr:uid="{2D4DB680-0037-4D9A-9ECB-2B7E8B5B34F4}"/>
    <cellStyle name="Comma 36 4 4" xfId="5275" xr:uid="{CF7F68DA-A459-4B57-9AEC-51F707703ECF}"/>
    <cellStyle name="Comma 36 4 5" xfId="7924" xr:uid="{24602849-445D-4DD3-8938-532A6002ECF9}"/>
    <cellStyle name="Comma 36 5" xfId="1343" xr:uid="{6BDE6920-C57F-4180-A1BD-F8391043F792}"/>
    <cellStyle name="Comma 36 5 2" xfId="3371" xr:uid="{F9828A07-2F9D-4216-8D34-9889EB57C790}"/>
    <cellStyle name="Comma 36 5 3" xfId="5401" xr:uid="{7CFC8DA7-87D3-48FA-AD95-8326BB54CC76}"/>
    <cellStyle name="Comma 36 6" xfId="2358" xr:uid="{534A2E9C-FDF4-42E1-A73E-B7821452F464}"/>
    <cellStyle name="Comma 36 7" xfId="4385" xr:uid="{0897B109-2FB1-4FFA-8D1D-34B4AF6031B3}"/>
    <cellStyle name="Comma 36 8" xfId="6500" xr:uid="{18340E92-00DB-48E2-9ABD-1C73C30AF0D4}"/>
    <cellStyle name="Comma 36 9" xfId="7035" xr:uid="{419BA9FA-44EA-42AB-ABD2-B1CB1261D503}"/>
    <cellStyle name="Comma 37" xfId="303" xr:uid="{5662EAE5-B074-46E2-82FC-BF83A95A1B1B}"/>
    <cellStyle name="Comma 37 2" xfId="563" xr:uid="{8776FE83-AC4F-4E68-90E5-9272C336F8F0}"/>
    <cellStyle name="Comma 37 2 2" xfId="1017" xr:uid="{30C32DA4-81AD-4294-AF4D-55E4273CA158}"/>
    <cellStyle name="Comma 37 2 2 2" xfId="2034" xr:uid="{0BAD10AD-220B-4011-A4A9-E30674DDECF7}"/>
    <cellStyle name="Comma 37 2 2 2 2" xfId="4062" xr:uid="{EBFCD875-DE6F-457E-A6F6-541226AFF912}"/>
    <cellStyle name="Comma 37 2 2 2 3" xfId="6092" xr:uid="{7E8E4C4C-1DE3-4789-86BC-316CF67C20A1}"/>
    <cellStyle name="Comma 37 2 2 3" xfId="3049" xr:uid="{73F340A4-AB35-4452-9636-B41B1A8E6805}"/>
    <cellStyle name="Comma 37 2 2 4" xfId="5076" xr:uid="{372B3E8B-E0E9-4887-B280-87BE5862F003}"/>
    <cellStyle name="Comma 37 2 2 5" xfId="7725" xr:uid="{FD7F738F-BCE5-4D87-AEBE-97E7BC43A551}"/>
    <cellStyle name="Comma 37 2 3" xfId="1588" xr:uid="{C5534646-B5B8-4EAC-A599-08386CB31D6D}"/>
    <cellStyle name="Comma 37 2 3 2" xfId="3616" xr:uid="{5AA4C063-D680-4026-9938-96133BF18466}"/>
    <cellStyle name="Comma 37 2 3 3" xfId="5646" xr:uid="{9281AF78-3020-421F-9E49-C1CD8E20D582}"/>
    <cellStyle name="Comma 37 2 4" xfId="2603" xr:uid="{44DB8B44-E8E4-46E0-9062-49005DA06B6A}"/>
    <cellStyle name="Comma 37 2 5" xfId="4630" xr:uid="{F96FD814-E60C-49D0-AC20-88D7C4C30211}"/>
    <cellStyle name="Comma 37 2 6" xfId="6504" xr:uid="{2088AE2B-4399-4FEF-844A-74D076D54BF4}"/>
    <cellStyle name="Comma 37 2 7" xfId="7280" xr:uid="{503035D1-3119-4793-A4EF-17E9DC421B88}"/>
    <cellStyle name="Comma 37 3" xfId="769" xr:uid="{8FB14594-C5F8-448F-8A1C-3CE124BD84C2}"/>
    <cellStyle name="Comma 37 3 2" xfId="1786" xr:uid="{65D356F7-AA7E-4561-8983-54926A584D18}"/>
    <cellStyle name="Comma 37 3 2 2" xfId="3814" xr:uid="{053B8E9B-E927-480A-86D8-23EF4798FC69}"/>
    <cellStyle name="Comma 37 3 2 3" xfId="5844" xr:uid="{23F893F5-78A2-451F-9ABD-C3980E669DD8}"/>
    <cellStyle name="Comma 37 3 3" xfId="2801" xr:uid="{7733D45E-0EB2-4E35-92A6-B087D15317C0}"/>
    <cellStyle name="Comma 37 3 4" xfId="4828" xr:uid="{292E9251-F1AD-4263-89E4-10D6CDAF27E1}"/>
    <cellStyle name="Comma 37 3 5" xfId="6505" xr:uid="{E34B291A-C338-4B92-AE90-01A20BB1F2E8}"/>
    <cellStyle name="Comma 37 3 6" xfId="7477" xr:uid="{B4932C4D-78B1-456B-9B30-EB423AF5EBB9}"/>
    <cellStyle name="Comma 37 4" xfId="1212" xr:uid="{AA4C0D68-6007-4255-B76C-32023523CA1A}"/>
    <cellStyle name="Comma 37 4 2" xfId="2227" xr:uid="{C3FF10BB-D9C8-45EC-A6E9-BF6FC4E8C1F1}"/>
    <cellStyle name="Comma 37 4 2 2" xfId="4255" xr:uid="{E0CD6008-82FE-4EE5-B22E-CDD8F0F4806A}"/>
    <cellStyle name="Comma 37 4 2 3" xfId="6285" xr:uid="{FB39D290-B45F-4347-BAE1-53A92FB1FAC4}"/>
    <cellStyle name="Comma 37 4 3" xfId="3242" xr:uid="{1DF776A1-6848-484C-9294-874CF25144C6}"/>
    <cellStyle name="Comma 37 4 4" xfId="5269" xr:uid="{FD31EDA8-706B-421E-96DB-5E321743BC85}"/>
    <cellStyle name="Comma 37 4 5" xfId="7918" xr:uid="{1DE15743-EB8C-49F6-BB5B-459EAB8EDC88}"/>
    <cellStyle name="Comma 37 5" xfId="1337" xr:uid="{C6F1F224-179E-43F4-AE86-BB2CBB851E22}"/>
    <cellStyle name="Comma 37 5 2" xfId="3365" xr:uid="{9EEC57FE-7B26-4B7C-8408-15D2621BFAC7}"/>
    <cellStyle name="Comma 37 5 3" xfId="5395" xr:uid="{AFE54F59-8CA7-4B52-9883-79680B9C9E18}"/>
    <cellStyle name="Comma 37 6" xfId="2352" xr:uid="{06440BC9-8796-4042-BF51-08C9C5FD8151}"/>
    <cellStyle name="Comma 37 7" xfId="4379" xr:uid="{BE43C97A-AE3B-494B-AA5E-798CB458B4F0}"/>
    <cellStyle name="Comma 37 8" xfId="6503" xr:uid="{0C365995-7865-4A4E-9F62-D03ADADA41A9}"/>
    <cellStyle name="Comma 37 9" xfId="7029" xr:uid="{7635444A-6E19-459A-9A28-A44B713F5131}"/>
    <cellStyle name="Comma 38" xfId="325" xr:uid="{57C44A8B-87BE-4AFB-ADA1-007BCE6758C8}"/>
    <cellStyle name="Comma 38 2" xfId="564" xr:uid="{A0F57470-E601-4A37-8A76-43CDA1A930C9}"/>
    <cellStyle name="Comma 38 2 2" xfId="1018" xr:uid="{6A30B9FC-5CB3-465C-AA43-ACB36DE27267}"/>
    <cellStyle name="Comma 38 2 2 2" xfId="2035" xr:uid="{3E1318C6-F1B8-41FB-BA73-E88A10993064}"/>
    <cellStyle name="Comma 38 2 2 2 2" xfId="4063" xr:uid="{497973E8-568D-46D4-A1BA-2D77E6C428B1}"/>
    <cellStyle name="Comma 38 2 2 2 3" xfId="6093" xr:uid="{D78E3A1F-629F-44E2-9C8A-2A60B7104706}"/>
    <cellStyle name="Comma 38 2 2 3" xfId="3050" xr:uid="{37A16AAE-7925-47D1-96A2-03797DA05BC5}"/>
    <cellStyle name="Comma 38 2 2 4" xfId="5077" xr:uid="{EB4981EA-B30E-42F5-B372-A362533316B4}"/>
    <cellStyle name="Comma 38 2 2 5" xfId="7726" xr:uid="{1234DBFE-CA4E-44D3-8F86-25AC11E43136}"/>
    <cellStyle name="Comma 38 2 3" xfId="1589" xr:uid="{F1925296-42EE-42FF-A629-120274829140}"/>
    <cellStyle name="Comma 38 2 3 2" xfId="3617" xr:uid="{AE44BCBF-39E4-4C42-898B-A90741AD03F1}"/>
    <cellStyle name="Comma 38 2 3 3" xfId="5647" xr:uid="{8059CC7F-5194-4F46-AD31-5B44DF8FFA5A}"/>
    <cellStyle name="Comma 38 2 4" xfId="2604" xr:uid="{BE746C35-9061-4D26-BE71-3C8DEB01DC6F}"/>
    <cellStyle name="Comma 38 2 5" xfId="4631" xr:uid="{4CF7CB09-FDD6-42DB-AB0F-9DD555C2F360}"/>
    <cellStyle name="Comma 38 2 6" xfId="6507" xr:uid="{A16CD16F-7F39-4674-AF2E-0C1963A86E7A}"/>
    <cellStyle name="Comma 38 2 7" xfId="7281" xr:uid="{46508896-8BD8-4BAD-AD7F-0CDEF041A090}"/>
    <cellStyle name="Comma 38 3" xfId="791" xr:uid="{395610B8-E539-441C-A440-668CF97B3AC9}"/>
    <cellStyle name="Comma 38 3 2" xfId="1808" xr:uid="{156A682F-F70F-44B6-A103-35D6E4C7F386}"/>
    <cellStyle name="Comma 38 3 2 2" xfId="3836" xr:uid="{D0FCF572-F415-4B8F-8A52-B62203B07C93}"/>
    <cellStyle name="Comma 38 3 2 3" xfId="5866" xr:uid="{B5845E7A-EBF8-43A4-8924-0255E1F3B3CD}"/>
    <cellStyle name="Comma 38 3 3" xfId="2823" xr:uid="{0FBA696E-AC85-4589-AE37-6A0565B03FDE}"/>
    <cellStyle name="Comma 38 3 4" xfId="4850" xr:uid="{E81B6F2E-9DC1-40BA-A9BA-2B19F683F816}"/>
    <cellStyle name="Comma 38 3 5" xfId="7499" xr:uid="{A4988DD0-83DD-4546-8581-91EE311F6BA7}"/>
    <cellStyle name="Comma 38 4" xfId="1234" xr:uid="{679F5E94-A2EA-4DE2-9FB3-A6248C75FFAD}"/>
    <cellStyle name="Comma 38 4 2" xfId="2249" xr:uid="{6A2A21E0-6139-4313-9278-9832A92BBF4C}"/>
    <cellStyle name="Comma 38 4 2 2" xfId="4277" xr:uid="{673E9AD6-E124-42B6-8E58-0C7789B9BF5C}"/>
    <cellStyle name="Comma 38 4 2 3" xfId="6307" xr:uid="{AF31A28C-5A88-43B1-A4EE-AF799BF72A48}"/>
    <cellStyle name="Comma 38 4 3" xfId="3264" xr:uid="{7E646708-7D3D-4E78-92C5-CD6B10FCB817}"/>
    <cellStyle name="Comma 38 4 4" xfId="5291" xr:uid="{3A89FF63-1D3E-4542-8B9A-5BFCA90A1A40}"/>
    <cellStyle name="Comma 38 4 5" xfId="7940" xr:uid="{AFB7C997-9EE9-4D71-9CF2-FE5F76E21A0D}"/>
    <cellStyle name="Comma 38 5" xfId="1359" xr:uid="{F5A8DCD7-32F1-4A17-AB61-281D57A823D4}"/>
    <cellStyle name="Comma 38 5 2" xfId="3387" xr:uid="{C8185550-13F3-4546-B0C3-9AFE8C9FFF85}"/>
    <cellStyle name="Comma 38 5 3" xfId="5417" xr:uid="{BBF87CA5-A04E-433E-ADC9-144C3F57C1EE}"/>
    <cellStyle name="Comma 38 6" xfId="2374" xr:uid="{E7ABC2F6-1EBE-4E50-BF22-EACBB70BF256}"/>
    <cellStyle name="Comma 38 7" xfId="4401" xr:uid="{950C95E3-4568-4FD9-B9A6-E86C52E4FD31}"/>
    <cellStyle name="Comma 38 8" xfId="6506" xr:uid="{EA356928-3D96-413C-85B8-DB9E3A80498D}"/>
    <cellStyle name="Comma 38 9" xfId="7051" xr:uid="{06363893-4F06-4010-BF49-025D524864C2}"/>
    <cellStyle name="Comma 39" xfId="314" xr:uid="{584F85B0-4A28-418C-9EF9-03C27E34D7D1}"/>
    <cellStyle name="Comma 39 2" xfId="565" xr:uid="{9CDB0E85-4230-4C6B-AC2F-C80BF0DB0179}"/>
    <cellStyle name="Comma 39 2 2" xfId="1019" xr:uid="{82E7E401-5D55-4A5A-A416-467445B035CD}"/>
    <cellStyle name="Comma 39 2 2 2" xfId="2036" xr:uid="{D1F55883-DBCE-49B2-ABA0-72DAEE01104E}"/>
    <cellStyle name="Comma 39 2 2 2 2" xfId="4064" xr:uid="{F352FFE2-34D2-42BB-A1C3-70443041EE85}"/>
    <cellStyle name="Comma 39 2 2 2 3" xfId="6094" xr:uid="{1118492A-394B-4356-8E7B-37F823568B82}"/>
    <cellStyle name="Comma 39 2 2 3" xfId="3051" xr:uid="{B6D9F995-49D3-407E-B585-AB6D7C405EC9}"/>
    <cellStyle name="Comma 39 2 2 4" xfId="5078" xr:uid="{7200F9B5-DF12-4FEA-A5CC-E8AFDB288850}"/>
    <cellStyle name="Comma 39 2 2 5" xfId="7727" xr:uid="{8B0A4949-C1DD-41EE-8DB2-5FDBB5726CA6}"/>
    <cellStyle name="Comma 39 2 3" xfId="1590" xr:uid="{E869CEFF-3E1F-4FB4-85E9-3ACA6E83D3D0}"/>
    <cellStyle name="Comma 39 2 3 2" xfId="3618" xr:uid="{47279C0E-AFD9-4D84-8334-77B80B9B0BA5}"/>
    <cellStyle name="Comma 39 2 3 3" xfId="5648" xr:uid="{D21D51EB-51F6-4291-BB85-DC974704803B}"/>
    <cellStyle name="Comma 39 2 4" xfId="2605" xr:uid="{EA2F0A4F-F73D-4EE8-932C-25526A006FFB}"/>
    <cellStyle name="Comma 39 2 5" xfId="4632" xr:uid="{59BBA1DC-D4FE-4978-A6FD-801EAB5551FE}"/>
    <cellStyle name="Comma 39 2 6" xfId="6509" xr:uid="{4F65E58C-05A7-439D-BC6D-FDBF108D6180}"/>
    <cellStyle name="Comma 39 2 7" xfId="7282" xr:uid="{DC675E87-E07D-478A-9FDE-134F35E09D66}"/>
    <cellStyle name="Comma 39 3" xfId="780" xr:uid="{88DAF880-F816-47CE-967D-6EF2D5BC51E0}"/>
    <cellStyle name="Comma 39 3 2" xfId="1797" xr:uid="{F8A27929-FB38-4215-A43A-2ECD2DE2A474}"/>
    <cellStyle name="Comma 39 3 2 2" xfId="3825" xr:uid="{F1258A83-F8D8-4C03-81E9-2839C12BEF98}"/>
    <cellStyle name="Comma 39 3 2 3" xfId="5855" xr:uid="{9EAB7170-8C7E-456F-AA68-0574592D86B7}"/>
    <cellStyle name="Comma 39 3 3" xfId="2812" xr:uid="{737F5866-C508-48EE-8150-51A094175531}"/>
    <cellStyle name="Comma 39 3 4" xfId="4839" xr:uid="{832B12AD-B6F8-4FF0-BA5F-47D9170A5EC0}"/>
    <cellStyle name="Comma 39 3 5" xfId="7488" xr:uid="{4D459B6D-6657-4B62-A91D-B7FFFC0A9C6E}"/>
    <cellStyle name="Comma 39 4" xfId="1223" xr:uid="{FD3B90EC-B08E-4494-904E-39236BF270CF}"/>
    <cellStyle name="Comma 39 4 2" xfId="2238" xr:uid="{1B79C5F5-DDAC-4920-9D87-AE0E555CFF11}"/>
    <cellStyle name="Comma 39 4 2 2" xfId="4266" xr:uid="{C1A439DC-CC32-49A3-993B-5FAC557F8300}"/>
    <cellStyle name="Comma 39 4 2 3" xfId="6296" xr:uid="{36171395-AC68-471F-8EA2-34E29498AD41}"/>
    <cellStyle name="Comma 39 4 3" xfId="3253" xr:uid="{050AA962-4C3A-4709-8642-0E91F6F80183}"/>
    <cellStyle name="Comma 39 4 4" xfId="5280" xr:uid="{6B0232BF-FC99-4636-920B-2B1DDAF41683}"/>
    <cellStyle name="Comma 39 4 5" xfId="7929" xr:uid="{F4019993-F19B-4003-8F7C-9299F093989F}"/>
    <cellStyle name="Comma 39 5" xfId="1348" xr:uid="{8FDD89B2-66D5-4268-A4B7-7E9CA2637041}"/>
    <cellStyle name="Comma 39 5 2" xfId="3376" xr:uid="{28CD6257-B0A8-48F4-A9DD-A1E166FDCB40}"/>
    <cellStyle name="Comma 39 5 3" xfId="5406" xr:uid="{992606FD-C783-4446-9A0D-A74C31E74870}"/>
    <cellStyle name="Comma 39 6" xfId="2363" xr:uid="{00D8711E-C19B-4483-B8BA-4EC6B9DD12DE}"/>
    <cellStyle name="Comma 39 7" xfId="4390" xr:uid="{D0930491-1A12-4CD5-BD23-81A1E524FFAA}"/>
    <cellStyle name="Comma 39 8" xfId="6508" xr:uid="{2871C6F4-4200-448F-88A5-4EA801C3CF9F}"/>
    <cellStyle name="Comma 39 9" xfId="7040" xr:uid="{8A334BC3-8347-4F45-871F-85057ED2B483}"/>
    <cellStyle name="Comma 4" xfId="15" xr:uid="{00000000-0005-0000-0000-000005000000}"/>
    <cellStyle name="Comma 4 2" xfId="30" xr:uid="{00000000-0005-0000-0000-000006000000}"/>
    <cellStyle name="Comma 4 2 10" xfId="260" xr:uid="{52D844D1-B720-4712-9C94-3617BDDA1832}"/>
    <cellStyle name="Comma 4 2 2" xfId="58" xr:uid="{8F5D4AB0-2876-4B97-AA7C-7C0398570C5F}"/>
    <cellStyle name="Comma 4 2 2 2" xfId="108" xr:uid="{67055986-5FBF-4EA6-BC6A-3F2CB863BE6A}"/>
    <cellStyle name="Comma 4 2 2 2 2" xfId="868" xr:uid="{3C0AADDD-4762-4A8E-ACF7-0EF6E0322742}"/>
    <cellStyle name="Comma 4 2 2 2 2 2" xfId="1885" xr:uid="{25AF3841-B2F2-4B26-8A73-45FAD2E05852}"/>
    <cellStyle name="Comma 4 2 2 2 2 2 2" xfId="3913" xr:uid="{DB6551C9-301D-4851-B9EB-CDE421CF4014}"/>
    <cellStyle name="Comma 4 2 2 2 2 2 3" xfId="5943" xr:uid="{A65EB7A1-C69B-49B3-9518-8F98630AB847}"/>
    <cellStyle name="Comma 4 2 2 2 2 3" xfId="2900" xr:uid="{31EEE55B-3BCA-47C3-8AC4-745D364E9A54}"/>
    <cellStyle name="Comma 4 2 2 2 2 4" xfId="4927" xr:uid="{B3E74FC6-600A-4426-869A-2229084FBFC7}"/>
    <cellStyle name="Comma 4 2 2 2 2 5" xfId="7576" xr:uid="{41AC0AEF-71DD-4BA1-9E7A-1D52CE512FB3}"/>
    <cellStyle name="Comma 4 2 2 2 3" xfId="1439" xr:uid="{AC894885-8FD0-4500-AA5F-67A7F348EAD9}"/>
    <cellStyle name="Comma 4 2 2 2 3 2" xfId="3467" xr:uid="{93658A51-843C-4642-A20C-3C3F1DF61F67}"/>
    <cellStyle name="Comma 4 2 2 2 3 3" xfId="5497" xr:uid="{7090FC7E-F8D2-4C39-8A91-E9CD28C34829}"/>
    <cellStyle name="Comma 4 2 2 2 4" xfId="2454" xr:uid="{C2942FAA-DDF6-459C-A22D-5578B10CB4BD}"/>
    <cellStyle name="Comma 4 2 2 2 5" xfId="4481" xr:uid="{458D5F67-C4F2-4873-9362-6B7581DE436B}"/>
    <cellStyle name="Comma 4 2 2 2 6" xfId="7131" xr:uid="{1178665E-B00A-44A3-A30D-7600E420CEBA}"/>
    <cellStyle name="Comma 4 2 2 2 7" xfId="414" xr:uid="{45A0916A-1479-46EC-863F-C7658175D0CC}"/>
    <cellStyle name="Comma 4 2 2 3" xfId="831" xr:uid="{0AA86183-7D8E-44C4-8E11-45ED554DF4FA}"/>
    <cellStyle name="Comma 4 2 2 3 2" xfId="1848" xr:uid="{0477A272-52AD-4404-B173-AF1A3C1B18C5}"/>
    <cellStyle name="Comma 4 2 2 3 2 2" xfId="3876" xr:uid="{3515F555-DC76-4B1B-B133-B51D11E6EF8E}"/>
    <cellStyle name="Comma 4 2 2 3 2 3" xfId="5906" xr:uid="{A51928D4-E64E-493D-98EA-F56ABE279F1B}"/>
    <cellStyle name="Comma 4 2 2 3 3" xfId="2863" xr:uid="{B39035EC-5A93-454B-AD20-3EFD796D2183}"/>
    <cellStyle name="Comma 4 2 2 3 4" xfId="4890" xr:uid="{612F3E1E-37E5-41F3-9A2F-DA95736309DD}"/>
    <cellStyle name="Comma 4 2 2 3 5" xfId="7539" xr:uid="{79EBE5E7-6756-476E-9CCA-351D34C5B9C6}"/>
    <cellStyle name="Comma 4 2 2 4" xfId="1402" xr:uid="{6DFC48CE-26FA-4182-9F6A-861C5BBC7C9B}"/>
    <cellStyle name="Comma 4 2 2 4 2" xfId="3430" xr:uid="{FE7F3655-6705-444B-B1CB-F0857BE81B6B}"/>
    <cellStyle name="Comma 4 2 2 4 3" xfId="5460" xr:uid="{FE17EE12-4A39-4036-B725-3F84A5A15D97}"/>
    <cellStyle name="Comma 4 2 2 5" xfId="2417" xr:uid="{4CCA468C-2D08-4BC5-ABA7-7196C1FEB27D}"/>
    <cellStyle name="Comma 4 2 2 6" xfId="4444" xr:uid="{19A01A11-D3EC-45D2-89A3-2C4088D85C6B}"/>
    <cellStyle name="Comma 4 2 2 7" xfId="6511" xr:uid="{DF03C538-A346-4036-82FD-7812FB4BB499}"/>
    <cellStyle name="Comma 4 2 2 8" xfId="7094" xr:uid="{555ED58B-1DFE-4F1C-8AF2-1739D39C5B0F}"/>
    <cellStyle name="Comma 4 2 2 9" xfId="377" xr:uid="{084C083C-1C3B-4A76-AF98-1D4E8AD052C5}"/>
    <cellStyle name="Comma 4 2 3" xfId="66" xr:uid="{3F1597B2-5C9A-475C-8C35-93C4ACAA9C0F}"/>
    <cellStyle name="Comma 4 2 3 2" xfId="116" xr:uid="{A843A8A8-37BD-4DF0-95B5-84682AAD3E0F}"/>
    <cellStyle name="Comma 4 2 3 2 2" xfId="876" xr:uid="{F799353A-C9B1-472A-9F1E-53C6C2BE9EA1}"/>
    <cellStyle name="Comma 4 2 3 2 2 2" xfId="1893" xr:uid="{CF027ACD-AF6F-4613-9953-021DE2AAAB36}"/>
    <cellStyle name="Comma 4 2 3 2 2 2 2" xfId="3921" xr:uid="{DA3550B9-EED3-488C-B70F-13D3066FCC8F}"/>
    <cellStyle name="Comma 4 2 3 2 2 2 3" xfId="5951" xr:uid="{B778ECF2-88DD-4477-A449-B96ABCDA0E92}"/>
    <cellStyle name="Comma 4 2 3 2 2 3" xfId="2908" xr:uid="{3D411DB2-1980-4357-B2B9-58BA466EEA0B}"/>
    <cellStyle name="Comma 4 2 3 2 2 4" xfId="4935" xr:uid="{AA77463F-76BF-4B27-8805-3878936AA595}"/>
    <cellStyle name="Comma 4 2 3 2 2 5" xfId="7584" xr:uid="{6A442CB0-8433-4595-9F90-5EB3D936BB5A}"/>
    <cellStyle name="Comma 4 2 3 2 3" xfId="1447" xr:uid="{DB4FD5F4-2A2D-4720-9DD6-72F1907F8383}"/>
    <cellStyle name="Comma 4 2 3 2 3 2" xfId="3475" xr:uid="{9B5EB448-71E1-45B2-B85F-F1465BE86B50}"/>
    <cellStyle name="Comma 4 2 3 2 3 3" xfId="5505" xr:uid="{0CFA9183-3F34-4F2A-A174-B04F643D372F}"/>
    <cellStyle name="Comma 4 2 3 2 4" xfId="2462" xr:uid="{EA91F079-BCE0-45CC-983C-26FB023A3A53}"/>
    <cellStyle name="Comma 4 2 3 2 5" xfId="4489" xr:uid="{F4CC446A-4A0C-464D-B1AF-69ABD6701144}"/>
    <cellStyle name="Comma 4 2 3 2 6" xfId="7139" xr:uid="{7641D29D-BB1E-44E7-93A5-C91F4864882A}"/>
    <cellStyle name="Comma 4 2 3 2 7" xfId="422" xr:uid="{F0CC5B85-0EC5-4622-89AB-C68C269BF211}"/>
    <cellStyle name="Comma 4 2 3 3" xfId="827" xr:uid="{9F8B6831-E901-4E92-9F43-CD959F5A42FF}"/>
    <cellStyle name="Comma 4 2 3 3 2" xfId="1844" xr:uid="{0BF7C88F-555D-45C8-85E2-2CC5A258F9FF}"/>
    <cellStyle name="Comma 4 2 3 3 2 2" xfId="3872" xr:uid="{001C701F-4DF3-450A-AFCB-5BCC13335F2B}"/>
    <cellStyle name="Comma 4 2 3 3 2 3" xfId="5902" xr:uid="{DDE8EA55-1A2C-4491-B57E-EEEAE634E018}"/>
    <cellStyle name="Comma 4 2 3 3 3" xfId="2859" xr:uid="{46A3CB58-5E45-40B1-B103-5AECC69EE1C4}"/>
    <cellStyle name="Comma 4 2 3 3 4" xfId="4886" xr:uid="{6EECA846-4F89-4BB1-9DC5-30518F4F3FD5}"/>
    <cellStyle name="Comma 4 2 3 3 5" xfId="7535" xr:uid="{842AC676-576E-42EF-B817-25D9BF9A168F}"/>
    <cellStyle name="Comma 4 2 3 4" xfId="1410" xr:uid="{725EE64E-0A85-4FBF-B4EF-33A7B60D5F69}"/>
    <cellStyle name="Comma 4 2 3 4 2" xfId="3438" xr:uid="{F32E1482-A64F-4F7E-92C4-C39FF0AB4572}"/>
    <cellStyle name="Comma 4 2 3 4 3" xfId="5468" xr:uid="{029394F4-1B99-4431-B29B-7D6CF2A9CAFC}"/>
    <cellStyle name="Comma 4 2 3 5" xfId="2425" xr:uid="{66A27B9A-9597-4AE4-8379-0BCD0A767CC3}"/>
    <cellStyle name="Comma 4 2 3 6" xfId="4452" xr:uid="{D41EE5F4-DC74-4F60-A633-84EBCF0ADBFE}"/>
    <cellStyle name="Comma 4 2 3 7" xfId="7102" xr:uid="{F7ACE744-3E44-4E71-9027-AAEC1C095DA8}"/>
    <cellStyle name="Comma 4 2 3 8" xfId="385" xr:uid="{7A4DB4F4-1AA2-4EBA-962E-342795F73411}"/>
    <cellStyle name="Comma 4 2 4" xfId="79" xr:uid="{8CD5C039-3E8B-4BEB-8034-02F1283F7539}"/>
    <cellStyle name="Comma 4 2 4 2" xfId="127" xr:uid="{7098515F-00B1-41F8-8C3D-67F2C6C5E7E9}"/>
    <cellStyle name="Comma 4 2 4 2 2" xfId="887" xr:uid="{F9FF8500-BEA2-4EFA-A079-1D52F277EEDE}"/>
    <cellStyle name="Comma 4 2 4 2 2 2" xfId="1904" xr:uid="{A959C50D-DE66-4C2B-BE76-8E246407B14C}"/>
    <cellStyle name="Comma 4 2 4 2 2 2 2" xfId="3932" xr:uid="{D3E90D04-22A5-45B9-992D-519C3A55D2BA}"/>
    <cellStyle name="Comma 4 2 4 2 2 2 3" xfId="5962" xr:uid="{A51717A3-0FEF-422F-B486-3938C34A5B34}"/>
    <cellStyle name="Comma 4 2 4 2 2 3" xfId="2919" xr:uid="{55CE455F-F096-4A7F-9D23-5B1937FA718E}"/>
    <cellStyle name="Comma 4 2 4 2 2 4" xfId="4946" xr:uid="{286A963A-11B3-4E73-9FD7-6E0047107A0A}"/>
    <cellStyle name="Comma 4 2 4 2 2 5" xfId="7595" xr:uid="{34F1EAA9-8600-4D56-B5FB-B963B3499D2B}"/>
    <cellStyle name="Comma 4 2 4 2 3" xfId="1458" xr:uid="{C146A5C9-1D94-4621-A345-D39811F1176C}"/>
    <cellStyle name="Comma 4 2 4 2 3 2" xfId="3486" xr:uid="{1DA6E257-C8C5-4A85-A74F-41D304E2AB78}"/>
    <cellStyle name="Comma 4 2 4 2 3 3" xfId="5516" xr:uid="{59E47C38-527E-47CF-93F5-18B3E8F37DB6}"/>
    <cellStyle name="Comma 4 2 4 2 4" xfId="2473" xr:uid="{EAA02CDC-CFE8-4E8B-BA5C-D64F64C20EBD}"/>
    <cellStyle name="Comma 4 2 4 2 5" xfId="4500" xr:uid="{18EA1AB4-9F77-414B-8462-75B9084FD4A0}"/>
    <cellStyle name="Comma 4 2 4 2 6" xfId="7150" xr:uid="{BB848BE8-796C-47CA-9D7D-64DE820C715A}"/>
    <cellStyle name="Comma 4 2 4 2 7" xfId="433" xr:uid="{E2F3B0DA-902E-4CF6-B279-CED54F61C005}"/>
    <cellStyle name="Comma 4 2 4 3" xfId="700" xr:uid="{45A45C47-FC1F-4511-BE81-26F068447A7E}"/>
    <cellStyle name="Comma 4 2 4 3 2" xfId="1717" xr:uid="{40864F97-F657-4DB2-9E05-BF90A20BDFE2}"/>
    <cellStyle name="Comma 4 2 4 3 2 2" xfId="3745" xr:uid="{0C181103-7866-416F-B69F-1A330C35DC3B}"/>
    <cellStyle name="Comma 4 2 4 3 2 3" xfId="5775" xr:uid="{DDD1AB22-0B6A-47A1-A3EE-BC1D11E33512}"/>
    <cellStyle name="Comma 4 2 4 3 3" xfId="2732" xr:uid="{3D6C93BA-192B-4F88-9C64-895519AC8160}"/>
    <cellStyle name="Comma 4 2 4 3 4" xfId="4759" xr:uid="{5977C79D-A52E-40D0-AB30-AD67DFA050A9}"/>
    <cellStyle name="Comma 4 2 4 3 5" xfId="7408" xr:uid="{478EB66F-CC02-44E7-84CA-8E7BCF7B72BB}"/>
    <cellStyle name="Comma 4 2 4 4" xfId="1421" xr:uid="{0F9CF5DB-9DD3-4A60-BE85-C8D9EC0825FC}"/>
    <cellStyle name="Comma 4 2 4 4 2" xfId="3449" xr:uid="{E1255023-9616-4C34-BE0A-CF93A3DE182E}"/>
    <cellStyle name="Comma 4 2 4 4 3" xfId="5479" xr:uid="{19A5B0F1-204B-4BDA-806F-316A0ED6E02E}"/>
    <cellStyle name="Comma 4 2 4 5" xfId="2436" xr:uid="{1A85ADB9-DD31-45BD-9E2D-6F30E58EBF8A}"/>
    <cellStyle name="Comma 4 2 4 6" xfId="4463" xr:uid="{7231279F-659F-418B-BAAC-FE956BCDDEA7}"/>
    <cellStyle name="Comma 4 2 4 7" xfId="7113" xr:uid="{A6426427-D1B3-42C8-B51C-2B2BA70D0E76}"/>
    <cellStyle name="Comma 4 2 4 8" xfId="396" xr:uid="{269BBA8C-1044-4745-974E-4D255BA05781}"/>
    <cellStyle name="Comma 4 2 5" xfId="90" xr:uid="{A98D6C28-ADFA-4D94-9411-A0B583AF29CB}"/>
    <cellStyle name="Comma 4 2 5 2" xfId="137" xr:uid="{B62146D2-0C5C-45AB-98F6-C09CAD884B72}"/>
    <cellStyle name="Comma 4 2 5 2 2" xfId="1876" xr:uid="{20F8E2FF-AF68-4A34-AEFE-58928C825490}"/>
    <cellStyle name="Comma 4 2 5 2 2 2" xfId="3904" xr:uid="{B5DAFB42-3294-4758-B990-D516701C44AE}"/>
    <cellStyle name="Comma 4 2 5 2 2 3" xfId="5934" xr:uid="{C7171A31-53E2-44A0-B7ED-EE6EB9DF8D32}"/>
    <cellStyle name="Comma 4 2 5 2 3" xfId="2891" xr:uid="{DB93361E-9D91-4694-A5A5-CDB9FE907A3B}"/>
    <cellStyle name="Comma 4 2 5 2 4" xfId="4918" xr:uid="{674C6AEB-0B48-49DC-B725-2DF12EDE6658}"/>
    <cellStyle name="Comma 4 2 5 2 5" xfId="7567" xr:uid="{CF8500EE-B7C9-4B1D-AE3A-5E017602F843}"/>
    <cellStyle name="Comma 4 2 5 2 6" xfId="859" xr:uid="{FF8462B5-D152-4191-971E-BB1E0355FDBA}"/>
    <cellStyle name="Comma 4 2 5 3" xfId="1430" xr:uid="{56A5FAFF-05DF-4A51-AEE6-26272507986C}"/>
    <cellStyle name="Comma 4 2 5 3 2" xfId="3458" xr:uid="{669AC0C2-7EEF-4A81-80E9-0597F0636FED}"/>
    <cellStyle name="Comma 4 2 5 3 3" xfId="5488" xr:uid="{9C611359-CC1E-46EA-9DA0-E2761D1E405D}"/>
    <cellStyle name="Comma 4 2 5 4" xfId="2445" xr:uid="{89AF9A9B-B18F-481B-807C-CE845108882B}"/>
    <cellStyle name="Comma 4 2 5 5" xfId="4472" xr:uid="{4EC22878-1B4E-4AD0-A3C9-61A4E7D3C05B}"/>
    <cellStyle name="Comma 4 2 5 6" xfId="7122" xr:uid="{658DAA52-61CE-4BF4-A72F-56BE97A09D37}"/>
    <cellStyle name="Comma 4 2 5 7" xfId="405" xr:uid="{1FD6F036-8901-44E6-8549-FC7DD5A89BA8}"/>
    <cellStyle name="Comma 4 2 6" xfId="49" xr:uid="{F3BD9A9A-0763-454C-AA66-8AC61514DD8D}"/>
    <cellStyle name="Comma 4 2 6 2" xfId="146" xr:uid="{62EBAF0C-8717-4A80-9388-A372B971E4B9}"/>
    <cellStyle name="Comma 4 2 6 2 2" xfId="1858" xr:uid="{8E0C7F7B-E5C2-43A6-ADFC-A1F949E25E47}"/>
    <cellStyle name="Comma 4 2 6 2 2 2" xfId="3886" xr:uid="{10EB3EB1-9208-4335-8DC5-525D1354A4DB}"/>
    <cellStyle name="Comma 4 2 6 2 2 3" xfId="5916" xr:uid="{95E4C434-A5CC-47ED-9C32-13FB66925E06}"/>
    <cellStyle name="Comma 4 2 6 2 3" xfId="2873" xr:uid="{3B0193F2-B2D3-4057-8F15-F2C9F1210DEE}"/>
    <cellStyle name="Comma 4 2 6 2 4" xfId="4900" xr:uid="{1F6CC211-8C2B-4F5A-9FD1-EF3500C76D54}"/>
    <cellStyle name="Comma 4 2 6 2 5" xfId="7549" xr:uid="{7979698A-C479-4CAB-BD89-BFD46B0C65E9}"/>
    <cellStyle name="Comma 4 2 6 2 6" xfId="841" xr:uid="{AB1B2E31-04DF-4B86-95A9-FD3AD0823345}"/>
    <cellStyle name="Comma 4 2 6 3" xfId="1393" xr:uid="{E7526043-A790-4339-80C3-E7800A105909}"/>
    <cellStyle name="Comma 4 2 6 3 2" xfId="3421" xr:uid="{DAFA21A2-AD07-4EE9-92D7-193A42F5B22F}"/>
    <cellStyle name="Comma 4 2 6 3 3" xfId="5451" xr:uid="{6463616F-C78D-49D8-837A-6A9442BF035B}"/>
    <cellStyle name="Comma 4 2 6 4" xfId="2408" xr:uid="{FFF1934C-30BD-43BD-8516-AD657BFDE9B3}"/>
    <cellStyle name="Comma 4 2 6 5" xfId="4435" xr:uid="{87DA4611-D148-4063-A62E-7C603A3F3176}"/>
    <cellStyle name="Comma 4 2 6 6" xfId="7085" xr:uid="{1163F351-031A-4BA4-B198-45D893861215}"/>
    <cellStyle name="Comma 4 2 6 7" xfId="367" xr:uid="{0DACB2C2-D938-47D7-A9A7-559F3339E6FF}"/>
    <cellStyle name="Comma 4 2 7" xfId="99" xr:uid="{03D88B86-95AA-49C3-AA23-89180DFE5185}"/>
    <cellStyle name="Comma 4 2 7 2" xfId="1134" xr:uid="{D7EFCEE8-91F8-4244-A51B-17FE9C1EC091}"/>
    <cellStyle name="Comma 4 2 7 2 2" xfId="2151" xr:uid="{11A6E3FC-82C5-41C0-9F4E-4A5864FADC85}"/>
    <cellStyle name="Comma 4 2 7 2 2 2" xfId="4179" xr:uid="{1B9B8B84-98EE-417F-B9F4-AF1E455ABD56}"/>
    <cellStyle name="Comma 4 2 7 2 2 3" xfId="6209" xr:uid="{3B8E0366-D5A6-4E03-8D66-C277FE6669A6}"/>
    <cellStyle name="Comma 4 2 7 2 3" xfId="3166" xr:uid="{7DD9F891-6CDB-4294-B716-F6BA0FF1A042}"/>
    <cellStyle name="Comma 4 2 7 2 4" xfId="5193" xr:uid="{67877277-5A51-49FB-933C-5DC9E851DAB7}"/>
    <cellStyle name="Comma 4 2 7 2 5" xfId="7842" xr:uid="{3259DF73-0036-4834-BAA8-CCF204783807}"/>
    <cellStyle name="Comma 4 2 7 3" xfId="1705" xr:uid="{A7F48749-D56B-423B-A02C-5A9E47A6BC2E}"/>
    <cellStyle name="Comma 4 2 7 3 2" xfId="3733" xr:uid="{B5864D70-3A2D-4317-AADC-554C669B89B6}"/>
    <cellStyle name="Comma 4 2 7 3 3" xfId="5763" xr:uid="{7935C430-3A22-405A-B840-C9EFED82D182}"/>
    <cellStyle name="Comma 4 2 7 4" xfId="2720" xr:uid="{2381705F-FADD-44EC-B23D-EB667373EF37}"/>
    <cellStyle name="Comma 4 2 7 5" xfId="4747" xr:uid="{E1E6E974-2347-46AE-9C23-B98C33BE9CFF}"/>
    <cellStyle name="Comma 4 2 7 6" xfId="7397" xr:uid="{DE38E17F-CC32-4D79-8CA2-067D773075D0}"/>
    <cellStyle name="Comma 4 2 7 7" xfId="688" xr:uid="{BE70CFDA-BEDE-40BF-A023-E8B97D2FC560}"/>
    <cellStyle name="Comma 4 2 8" xfId="719" xr:uid="{1A47096F-D30B-415A-87B2-CAF7A0FBEDD0}"/>
    <cellStyle name="Comma 4 2 8 2" xfId="1736" xr:uid="{C95BE3D4-C089-4A47-9F98-CD866D9A56BB}"/>
    <cellStyle name="Comma 4 2 8 2 2" xfId="3764" xr:uid="{ECC65735-9953-4F4B-8A8C-A5ECF29B6FC0}"/>
    <cellStyle name="Comma 4 2 8 2 3" xfId="5794" xr:uid="{988029BA-B752-4752-81D4-36523E208F2F}"/>
    <cellStyle name="Comma 4 2 8 3" xfId="2751" xr:uid="{4002CB7D-9EAE-4FDA-995E-7604CF85AF7D}"/>
    <cellStyle name="Comma 4 2 8 4" xfId="4778" xr:uid="{21B1B14F-7D5D-42C4-ACC0-80511C576EEE}"/>
    <cellStyle name="Comma 4 2 8 5" xfId="7427" xr:uid="{981E43F6-74BF-49CA-B945-A552472B1F20}"/>
    <cellStyle name="Comma 4 2 9" xfId="6510" xr:uid="{AB7887AA-6339-4D22-8CA2-F1B06C9BA394}"/>
    <cellStyle name="Comma 4 3" xfId="54" xr:uid="{BFF38BC7-51BF-47D0-9555-15CD1F08AD62}"/>
    <cellStyle name="Comma 4 3 10" xfId="6512" xr:uid="{A7A2AF46-EC9C-4B0D-AC3B-94FB8690B777}"/>
    <cellStyle name="Comma 4 3 11" xfId="6984" xr:uid="{30C911BE-F60A-444A-B82D-7D68EB4E4BFD}"/>
    <cellStyle name="Comma 4 3 12" xfId="250" xr:uid="{BDBC8835-AA48-4C0D-8868-5C7A5B24C23F}"/>
    <cellStyle name="Comma 4 3 2" xfId="104" xr:uid="{3DA8FA27-FD20-4AD9-A7F0-1F786F20DC00}"/>
    <cellStyle name="Comma 4 3 2 2" xfId="864" xr:uid="{2CFFCA8E-7B79-4601-AD78-CCB56CA3BC8A}"/>
    <cellStyle name="Comma 4 3 2 2 2" xfId="1881" xr:uid="{F002A7B8-2F6E-44A4-8D4F-85A14E54E068}"/>
    <cellStyle name="Comma 4 3 2 2 2 2" xfId="3909" xr:uid="{8B1B26CB-0A9C-4550-8858-538559B952C6}"/>
    <cellStyle name="Comma 4 3 2 2 2 3" xfId="5939" xr:uid="{5F3E98CE-0C10-459F-8A37-56314A509401}"/>
    <cellStyle name="Comma 4 3 2 2 3" xfId="2896" xr:uid="{E4E0FC32-F5F0-43B9-8540-AEC11B17E580}"/>
    <cellStyle name="Comma 4 3 2 2 4" xfId="4923" xr:uid="{D28B3493-6D2A-4D54-BAAF-5AAA6B558FC7}"/>
    <cellStyle name="Comma 4 3 2 2 5" xfId="7572" xr:uid="{0266A2B3-4A0F-4992-86EA-B9CB1C26D4AE}"/>
    <cellStyle name="Comma 4 3 2 3" xfId="1435" xr:uid="{6B9E5AA3-9D80-4069-8EA6-11C5EA5A768A}"/>
    <cellStyle name="Comma 4 3 2 3 2" xfId="3463" xr:uid="{E1B3647F-0D51-4509-A3F0-ADADBFEF4874}"/>
    <cellStyle name="Comma 4 3 2 3 3" xfId="5493" xr:uid="{330BE589-3085-4148-82CB-FDE1B199471D}"/>
    <cellStyle name="Comma 4 3 2 4" xfId="2450" xr:uid="{8F217FF9-C1E3-44AB-8594-4FC6406D532F}"/>
    <cellStyle name="Comma 4 3 2 5" xfId="4477" xr:uid="{AC2D15F3-039A-4EB5-A801-99F17A1DA034}"/>
    <cellStyle name="Comma 4 3 2 6" xfId="6513" xr:uid="{EA80B241-4528-4E8B-B69C-AE3DC6775A2D}"/>
    <cellStyle name="Comma 4 3 2 7" xfId="7127" xr:uid="{88F5913A-3D86-411F-8139-5690DBDD554B}"/>
    <cellStyle name="Comma 4 3 2 8" xfId="410" xr:uid="{1AF97480-D83B-4087-803C-4577397A7D19}"/>
    <cellStyle name="Comma 4 3 3" xfId="373" xr:uid="{DEEE826E-5D52-4A03-967E-582FB27535CA}"/>
    <cellStyle name="Comma 4 3 3 2" xfId="847" xr:uid="{0D1711FB-9395-4C06-AF9E-79E2E63466D0}"/>
    <cellStyle name="Comma 4 3 3 2 2" xfId="1864" xr:uid="{27D27BF6-C934-4992-8F9D-A67E7ED34B47}"/>
    <cellStyle name="Comma 4 3 3 2 2 2" xfId="3892" xr:uid="{665E456B-37DC-470A-AD55-578F87FC86F5}"/>
    <cellStyle name="Comma 4 3 3 2 2 3" xfId="5922" xr:uid="{F6CC799B-4367-4190-B63C-09C36034FC10}"/>
    <cellStyle name="Comma 4 3 3 2 3" xfId="2879" xr:uid="{7DA14DAF-1F5D-4952-A21A-A28FBCFF56DE}"/>
    <cellStyle name="Comma 4 3 3 2 4" xfId="4906" xr:uid="{43417ECD-4D16-40FC-8E13-D6E5DAAD8356}"/>
    <cellStyle name="Comma 4 3 3 2 5" xfId="7555" xr:uid="{D441FA61-C8C6-4124-BBDA-2E12A3895649}"/>
    <cellStyle name="Comma 4 3 3 3" xfId="1398" xr:uid="{1FD7E892-6C15-40E2-BF1C-7D737B43E03E}"/>
    <cellStyle name="Comma 4 3 3 3 2" xfId="3426" xr:uid="{44B2D894-F4FB-4B34-8EB1-85AE3C4F2CD8}"/>
    <cellStyle name="Comma 4 3 3 3 3" xfId="5456" xr:uid="{EE208545-50C0-4BA5-9C41-5DF170025D77}"/>
    <cellStyle name="Comma 4 3 3 4" xfId="2413" xr:uid="{92447351-8FC8-47C2-A181-303171E0A3BA}"/>
    <cellStyle name="Comma 4 3 3 5" xfId="4440" xr:uid="{206BA85D-CDFA-4CD7-AD96-D3710B0DCF69}"/>
    <cellStyle name="Comma 4 3 3 6" xfId="7090" xr:uid="{5256994C-62C7-448F-BF74-388A37347515}"/>
    <cellStyle name="Comma 4 3 4" xfId="566" xr:uid="{B4AEBEA9-2D16-42B3-9CBE-9D9297F848AE}"/>
    <cellStyle name="Comma 4 3 4 2" xfId="1020" xr:uid="{198B4BD2-41CE-4AE8-9C8F-93711F8DC7CC}"/>
    <cellStyle name="Comma 4 3 4 2 2" xfId="2037" xr:uid="{2AA369CB-ED4F-462F-9ABE-69085C9116EC}"/>
    <cellStyle name="Comma 4 3 4 2 2 2" xfId="4065" xr:uid="{1B8A0CA3-2773-4580-9F41-67EFFC108E7D}"/>
    <cellStyle name="Comma 4 3 4 2 2 3" xfId="6095" xr:uid="{FB4914CB-4DD9-485F-932A-1F17607B6EA0}"/>
    <cellStyle name="Comma 4 3 4 2 3" xfId="3052" xr:uid="{2C865C5B-7887-4852-8009-60DF5FBACDFC}"/>
    <cellStyle name="Comma 4 3 4 2 4" xfId="5079" xr:uid="{D40081E6-C61C-4102-B0C9-30C485D2D00D}"/>
    <cellStyle name="Comma 4 3 4 2 5" xfId="7728" xr:uid="{181696F9-43AA-42DC-ABBB-EBCFC98CD57F}"/>
    <cellStyle name="Comma 4 3 4 3" xfId="1591" xr:uid="{4B50E529-E380-44EC-9A57-DBA1054B4850}"/>
    <cellStyle name="Comma 4 3 4 3 2" xfId="3619" xr:uid="{FEFDEDDE-D888-49EE-837C-C031BCDCD9D1}"/>
    <cellStyle name="Comma 4 3 4 3 3" xfId="5649" xr:uid="{971E4B2E-7F19-41C9-864D-58F6C02AB837}"/>
    <cellStyle name="Comma 4 3 4 4" xfId="2606" xr:uid="{F663FFD2-888C-480F-9EB7-12A9B872163A}"/>
    <cellStyle name="Comma 4 3 4 5" xfId="4633" xr:uid="{51C7846C-326D-4BF3-B0D1-C5AC7E985A28}"/>
    <cellStyle name="Comma 4 3 4 6" xfId="7283" xr:uid="{122E529E-9FD5-4C9B-A9ED-7DB0CD4ADC1D}"/>
    <cellStyle name="Comma 4 3 5" xfId="722" xr:uid="{177EFE88-6513-48B2-972E-21BE71FD16C5}"/>
    <cellStyle name="Comma 4 3 5 2" xfId="1739" xr:uid="{03F34E1A-9CEA-473C-8F28-3A356B1CDFF3}"/>
    <cellStyle name="Comma 4 3 5 2 2" xfId="3767" xr:uid="{19563F74-F1E1-4E12-AA11-F75EFC180DEA}"/>
    <cellStyle name="Comma 4 3 5 2 3" xfId="5797" xr:uid="{6B3D703E-2262-44FF-9774-A56A5AD8FD4D}"/>
    <cellStyle name="Comma 4 3 5 3" xfId="2754" xr:uid="{D2CDE4BA-2C86-4BF6-87CE-112F9DD195D2}"/>
    <cellStyle name="Comma 4 3 5 4" xfId="4781" xr:uid="{746638A4-9989-476B-A735-295C973E2983}"/>
    <cellStyle name="Comma 4 3 5 5" xfId="7430" xr:uid="{AD9D26B6-DB44-45F1-A75A-448526BE2AEF}"/>
    <cellStyle name="Comma 4 3 6" xfId="1167" xr:uid="{39EAB695-494B-4794-92E4-231FC060E189}"/>
    <cellStyle name="Comma 4 3 6 2" xfId="2182" xr:uid="{B2020BB8-DC1C-478A-9FDA-4A4ED3023DCF}"/>
    <cellStyle name="Comma 4 3 6 2 2" xfId="4210" xr:uid="{BDE70A58-0BB0-423A-9D88-7BBA9036E442}"/>
    <cellStyle name="Comma 4 3 6 2 3" xfId="6240" xr:uid="{1715C24C-78AF-4620-8D82-675522097485}"/>
    <cellStyle name="Comma 4 3 6 3" xfId="3197" xr:uid="{0ECDBDF1-6460-4253-BAB5-3D0CB5E94E64}"/>
    <cellStyle name="Comma 4 3 6 4" xfId="5224" xr:uid="{32016404-EA22-454B-917A-82FB7ECBCD84}"/>
    <cellStyle name="Comma 4 3 6 5" xfId="7873" xr:uid="{8C334BD8-F536-479B-A700-E1BAA014EDC2}"/>
    <cellStyle name="Comma 4 3 7" xfId="1292" xr:uid="{F29935C1-D2D3-40D7-B3FA-9AB655BA05ED}"/>
    <cellStyle name="Comma 4 3 7 2" xfId="3320" xr:uid="{71F7225D-2C0D-493F-ADD1-1AAC4D288B15}"/>
    <cellStyle name="Comma 4 3 7 3" xfId="5350" xr:uid="{EA4686C5-F8FE-4149-BC35-553A1EC59358}"/>
    <cellStyle name="Comma 4 3 8" xfId="2307" xr:uid="{291EB98C-B471-4EF7-9E28-29EA48B797D0}"/>
    <cellStyle name="Comma 4 3 9" xfId="4334" xr:uid="{979E0A44-9E74-49D0-8FAE-7E5B512B751C}"/>
    <cellStyle name="Comma 4 4" xfId="62" xr:uid="{85E0EE12-7D61-4019-A9C8-15419550AA9E}"/>
    <cellStyle name="Comma 4 4 2" xfId="112" xr:uid="{92B32881-0B2E-414C-88C2-4D48ECAB9757}"/>
    <cellStyle name="Comma 4 4 2 2" xfId="872" xr:uid="{74EDA7F7-298B-4235-9434-7109CFE60967}"/>
    <cellStyle name="Comma 4 4 2 2 2" xfId="1889" xr:uid="{80A43000-28BA-4069-92B3-D5A4788FA798}"/>
    <cellStyle name="Comma 4 4 2 2 2 2" xfId="3917" xr:uid="{AE48D13B-2823-454A-B2B3-34A0948F395B}"/>
    <cellStyle name="Comma 4 4 2 2 2 3" xfId="5947" xr:uid="{B9B7CC31-57C9-4820-954F-8091E7698FC4}"/>
    <cellStyle name="Comma 4 4 2 2 3" xfId="2904" xr:uid="{98EB016F-5153-4D43-AEFC-A8DD16BADA03}"/>
    <cellStyle name="Comma 4 4 2 2 4" xfId="4931" xr:uid="{B561E6E0-C920-4403-AF62-BD23C28E81CE}"/>
    <cellStyle name="Comma 4 4 2 2 5" xfId="7580" xr:uid="{144F2C40-4213-4CD1-A29B-0B508204466A}"/>
    <cellStyle name="Comma 4 4 2 3" xfId="1443" xr:uid="{16CAA451-26F8-4E9D-A14C-A4D95C4D668B}"/>
    <cellStyle name="Comma 4 4 2 3 2" xfId="3471" xr:uid="{E4BB391A-F044-4530-A77B-A6C86EE91BC2}"/>
    <cellStyle name="Comma 4 4 2 3 3" xfId="5501" xr:uid="{A5DA3E4C-72DD-4661-970D-8ADD709E61CA}"/>
    <cellStyle name="Comma 4 4 2 4" xfId="2458" xr:uid="{26E3FD8F-C49A-43BB-8CEA-2A7E00BE4F4A}"/>
    <cellStyle name="Comma 4 4 2 5" xfId="4485" xr:uid="{EA0EC701-1CB6-408A-B65F-59BFB6F745BB}"/>
    <cellStyle name="Comma 4 4 2 6" xfId="7135" xr:uid="{5FA5A2AF-EB96-41B1-85E9-D110ED57E3BD}"/>
    <cellStyle name="Comma 4 4 2 7" xfId="418" xr:uid="{91195EB0-FF7A-4BE5-9E58-7F57A5075F97}"/>
    <cellStyle name="Comma 4 4 3" xfId="715" xr:uid="{6D71097B-CC1D-4933-8D8F-0F1EEC90DC71}"/>
    <cellStyle name="Comma 4 4 3 2" xfId="1732" xr:uid="{02930FE8-739D-4A7D-916A-B9B861935139}"/>
    <cellStyle name="Comma 4 4 3 2 2" xfId="3760" xr:uid="{20FD9815-8A42-4DF4-BE3E-1A1BC7FD32D6}"/>
    <cellStyle name="Comma 4 4 3 2 3" xfId="5790" xr:uid="{BDF148A1-6ED3-4142-8CB2-86E9CF64FA11}"/>
    <cellStyle name="Comma 4 4 3 3" xfId="2747" xr:uid="{8AF6D7BE-4033-40A4-9C98-218D5040DAD9}"/>
    <cellStyle name="Comma 4 4 3 4" xfId="4774" xr:uid="{12967D7E-6E23-403C-B5E1-E1D5B615B44C}"/>
    <cellStyle name="Comma 4 4 3 5" xfId="7423" xr:uid="{8E4E39DC-3D09-4AF6-A746-AD72AF9287C7}"/>
    <cellStyle name="Comma 4 4 4" xfId="1406" xr:uid="{C71BAA44-3468-4970-88B6-797EF40BD20E}"/>
    <cellStyle name="Comma 4 4 4 2" xfId="3434" xr:uid="{C0706E86-7A26-4EB9-98AA-4CFED61357AC}"/>
    <cellStyle name="Comma 4 4 4 3" xfId="5464" xr:uid="{D575A3BF-3239-4D7F-AA92-0531ED2011FE}"/>
    <cellStyle name="Comma 4 4 5" xfId="2421" xr:uid="{0DD88CFB-D079-4131-803C-A92ADB8A182D}"/>
    <cellStyle name="Comma 4 4 6" xfId="4448" xr:uid="{82758BD5-5E0C-4292-8330-CB99D4B09C46}"/>
    <cellStyle name="Comma 4 4 7" xfId="7098" xr:uid="{A301935A-F43E-4432-B15D-5BC6BAA4B7B5}"/>
    <cellStyle name="Comma 4 4 8" xfId="381" xr:uid="{AD50AF9B-B249-4F19-BAA5-B2F5C0885156}"/>
    <cellStyle name="Comma 4 5" xfId="75" xr:uid="{3D5EBB38-61E4-46B9-ADC7-81F2C2BDEB3F}"/>
    <cellStyle name="Comma 4 5 2" xfId="123" xr:uid="{151C592E-0460-4CE3-A70C-CAF3CD272B44}"/>
    <cellStyle name="Comma 4 5 2 2" xfId="883" xr:uid="{B7D9AC2B-32D5-4498-9C0C-1FE2FA083E69}"/>
    <cellStyle name="Comma 4 5 2 2 2" xfId="1900" xr:uid="{FF159F09-DFE4-4468-9921-DA128479D0EA}"/>
    <cellStyle name="Comma 4 5 2 2 2 2" xfId="3928" xr:uid="{F26A7AAA-03BE-4EAB-9BFC-A6C3F8B8B611}"/>
    <cellStyle name="Comma 4 5 2 2 2 3" xfId="5958" xr:uid="{3E9F06BB-2722-4D76-A9C3-4F64F30D5469}"/>
    <cellStyle name="Comma 4 5 2 2 3" xfId="2915" xr:uid="{0CFFEDAC-5602-4DFE-8841-8E2BF8CC1A80}"/>
    <cellStyle name="Comma 4 5 2 2 4" xfId="4942" xr:uid="{846CFCBF-E2C5-45A6-9A52-3D413F639161}"/>
    <cellStyle name="Comma 4 5 2 2 5" xfId="7591" xr:uid="{C268EE9D-881D-442F-866F-883361860126}"/>
    <cellStyle name="Comma 4 5 2 3" xfId="1454" xr:uid="{1128C070-221A-4357-A356-742BDA3F8BA6}"/>
    <cellStyle name="Comma 4 5 2 3 2" xfId="3482" xr:uid="{89180D7E-C2EC-4A57-BFAC-73F4FB555E12}"/>
    <cellStyle name="Comma 4 5 2 3 3" xfId="5512" xr:uid="{1159E1A7-42A3-4B9B-A37B-4BDD47C0EEBE}"/>
    <cellStyle name="Comma 4 5 2 4" xfId="2469" xr:uid="{30AA0681-E3D6-489E-A079-D68F5A8822E0}"/>
    <cellStyle name="Comma 4 5 2 5" xfId="4496" xr:uid="{3A774124-2739-419F-8020-E608B6755500}"/>
    <cellStyle name="Comma 4 5 2 6" xfId="7146" xr:uid="{AC3EBBCE-2C78-4B14-86D2-A67E220EF85A}"/>
    <cellStyle name="Comma 4 5 2 7" xfId="429" xr:uid="{F2C99C66-1057-43BB-855C-CBF82D38B2FD}"/>
    <cellStyle name="Comma 4 5 3" xfId="826" xr:uid="{596858B9-88C0-49C5-8EBF-C517DF4A0D20}"/>
    <cellStyle name="Comma 4 5 3 2" xfId="1843" xr:uid="{9D49DFB5-7660-4439-B421-3FE8C70EAE5C}"/>
    <cellStyle name="Comma 4 5 3 2 2" xfId="3871" xr:uid="{571E9D1B-8944-4666-8EAF-CD64D23FFFFD}"/>
    <cellStyle name="Comma 4 5 3 2 3" xfId="5901" xr:uid="{F7EDD4F8-0F83-4182-951A-3D443090CCE3}"/>
    <cellStyle name="Comma 4 5 3 3" xfId="2858" xr:uid="{EE584258-F3A4-448A-8CD0-74519F41A547}"/>
    <cellStyle name="Comma 4 5 3 4" xfId="4885" xr:uid="{55ACA14C-903E-44D7-9FA5-59B6234B5115}"/>
    <cellStyle name="Comma 4 5 3 5" xfId="7534" xr:uid="{76750093-3890-4369-9430-A777BEB05707}"/>
    <cellStyle name="Comma 4 5 4" xfId="1417" xr:uid="{F9C0020B-05D0-4300-B3BB-6986E1739025}"/>
    <cellStyle name="Comma 4 5 4 2" xfId="3445" xr:uid="{AE7B5FE1-06AE-494C-9B85-C67C8137BCF7}"/>
    <cellStyle name="Comma 4 5 4 3" xfId="5475" xr:uid="{852448E2-30CB-4804-B37F-BAA1B48D9353}"/>
    <cellStyle name="Comma 4 5 5" xfId="2432" xr:uid="{850D6431-3360-469E-AF70-86ADF249B696}"/>
    <cellStyle name="Comma 4 5 6" xfId="4459" xr:uid="{B13C9002-0A55-4C4B-B495-DB335E0F70C9}"/>
    <cellStyle name="Comma 4 5 7" xfId="7109" xr:uid="{2AEF0646-E59D-45BB-8D2E-2D360918622D}"/>
    <cellStyle name="Comma 4 5 8" xfId="392" xr:uid="{95542200-32F6-4BCB-B9E5-157005D76D39}"/>
    <cellStyle name="Comma 4 6" xfId="86" xr:uid="{48697026-0028-4AED-B692-C81C4D077762}"/>
    <cellStyle name="Comma 4 6 2" xfId="133" xr:uid="{5A16917E-BE1B-4762-A40B-C4D5F02728D6}"/>
    <cellStyle name="Comma 4 6 2 2" xfId="1872" xr:uid="{C65C6649-1F78-43E9-B437-379F0A1ECA19}"/>
    <cellStyle name="Comma 4 6 2 2 2" xfId="3900" xr:uid="{68519D17-06C2-4362-B5A8-E4B0BBA8F5C7}"/>
    <cellStyle name="Comma 4 6 2 2 3" xfId="5930" xr:uid="{F89499F6-4BA4-4D72-B84E-1F20667E1AD5}"/>
    <cellStyle name="Comma 4 6 2 3" xfId="2887" xr:uid="{F7B03F1B-346F-45C8-B0AE-3BD07B4AE283}"/>
    <cellStyle name="Comma 4 6 2 4" xfId="4914" xr:uid="{E3A309BD-AD6A-4405-B48E-A74B2E888295}"/>
    <cellStyle name="Comma 4 6 2 5" xfId="7563" xr:uid="{7514327D-9579-4265-AA69-288926B77EB6}"/>
    <cellStyle name="Comma 4 6 2 6" xfId="855" xr:uid="{B1B73F05-3C82-411D-8B95-60A22BDECAD0}"/>
    <cellStyle name="Comma 4 6 3" xfId="1426" xr:uid="{0898FB37-1C7D-455E-9041-F73071786306}"/>
    <cellStyle name="Comma 4 6 3 2" xfId="3454" xr:uid="{0B75C0CA-992C-40F8-A666-A78D9B2010CE}"/>
    <cellStyle name="Comma 4 6 3 3" xfId="5484" xr:uid="{A2639806-C1A7-4097-8916-E971306FBD60}"/>
    <cellStyle name="Comma 4 6 4" xfId="2441" xr:uid="{4FE5F278-5F86-4AA2-8720-C3B416FC039B}"/>
    <cellStyle name="Comma 4 6 5" xfId="4468" xr:uid="{2B885F8F-6BD4-4978-B875-CAF1BD9832E9}"/>
    <cellStyle name="Comma 4 6 6" xfId="7118" xr:uid="{516D1A1C-F7DA-4818-8FAD-F87BE9E4913D}"/>
    <cellStyle name="Comma 4 6 7" xfId="401" xr:uid="{1626EC0B-39A9-44E5-B6CC-54170DAC619B}"/>
    <cellStyle name="Comma 4 7" xfId="45" xr:uid="{83436D62-A769-4018-A643-D4BC815A2C23}"/>
    <cellStyle name="Comma 4 7 2" xfId="142" xr:uid="{F24232C6-12D1-4986-AF6D-EB291E889561}"/>
    <cellStyle name="Comma 4 7 2 2" xfId="1854" xr:uid="{96E40FA4-113A-40C8-A42B-548F6F42C059}"/>
    <cellStyle name="Comma 4 7 2 2 2" xfId="3882" xr:uid="{45003D57-6930-42F1-A239-A3230FF65F83}"/>
    <cellStyle name="Comma 4 7 2 2 3" xfId="5912" xr:uid="{8894ED5B-E270-44C9-92BA-3F38923AAB1E}"/>
    <cellStyle name="Comma 4 7 2 3" xfId="2869" xr:uid="{8D891A56-B423-4397-921F-11CC7A20D8AF}"/>
    <cellStyle name="Comma 4 7 2 4" xfId="4896" xr:uid="{172EEDEA-046D-48B1-AC64-3F0EBD6DB9A2}"/>
    <cellStyle name="Comma 4 7 2 5" xfId="7545" xr:uid="{65B1162C-295F-48CE-BFC1-7E8A5D0E0CE3}"/>
    <cellStyle name="Comma 4 7 2 6" xfId="837" xr:uid="{6B0D3544-E488-496C-938B-AC8C756254A6}"/>
    <cellStyle name="Comma 4 7 3" xfId="1389" xr:uid="{04D071F9-2545-4733-9773-3415449BA18B}"/>
    <cellStyle name="Comma 4 7 3 2" xfId="3417" xr:uid="{3DAB4400-DB6B-4C83-8EB2-666B748326BE}"/>
    <cellStyle name="Comma 4 7 3 3" xfId="5447" xr:uid="{00B82412-EB2B-4883-BD34-9C1E9CA077E2}"/>
    <cellStyle name="Comma 4 7 4" xfId="2404" xr:uid="{F6CB7C13-8B33-462D-8235-714CA97E56DF}"/>
    <cellStyle name="Comma 4 7 5" xfId="4431" xr:uid="{4254D576-CCC1-40D6-8F8E-CF08FF1F44CA}"/>
    <cellStyle name="Comma 4 7 6" xfId="7081" xr:uid="{71EC4ED3-2D29-4798-B7A7-337011065796}"/>
    <cellStyle name="Comma 4 7 7" xfId="361" xr:uid="{1F220BEA-9EAB-4FC1-9AE5-496C69BDF11A}"/>
    <cellStyle name="Comma 4 8" xfId="95" xr:uid="{A2772037-74DB-4B1D-950B-DD8158162301}"/>
    <cellStyle name="Comma 4 9" xfId="172" xr:uid="{39FE2851-C768-408E-99F5-5F66C945A7E1}"/>
    <cellStyle name="Comma 40" xfId="313" xr:uid="{8BD3D5C6-4326-4879-8D0A-534C6A40B889}"/>
    <cellStyle name="Comma 40 2" xfId="567" xr:uid="{83373156-D318-4467-AA8C-219FB4A255C7}"/>
    <cellStyle name="Comma 40 2 2" xfId="1021" xr:uid="{16C9FFEB-3CDB-48BF-88CD-07501F34359A}"/>
    <cellStyle name="Comma 40 2 2 2" xfId="2038" xr:uid="{77330DF4-38E1-4D11-925D-806D8D2CE282}"/>
    <cellStyle name="Comma 40 2 2 2 2" xfId="4066" xr:uid="{4AB7833A-C608-4F96-B349-3EDC0ECC2A81}"/>
    <cellStyle name="Comma 40 2 2 2 3" xfId="6096" xr:uid="{C607801B-ABBD-4B4C-AD27-7618662F755D}"/>
    <cellStyle name="Comma 40 2 2 3" xfId="3053" xr:uid="{E99D268A-707F-4AB7-B3DA-7AA79D295AC7}"/>
    <cellStyle name="Comma 40 2 2 4" xfId="5080" xr:uid="{659C2F70-8988-4F81-974B-C7881A57E8A6}"/>
    <cellStyle name="Comma 40 2 2 5" xfId="7729" xr:uid="{182D5813-E478-4E50-84E4-3662A31F4ECE}"/>
    <cellStyle name="Comma 40 2 3" xfId="1592" xr:uid="{32A8288D-62D4-4462-8BEA-E1DD1CA5E03C}"/>
    <cellStyle name="Comma 40 2 3 2" xfId="3620" xr:uid="{067FDC13-0036-4034-8CC5-F75B1EF8DE87}"/>
    <cellStyle name="Comma 40 2 3 3" xfId="5650" xr:uid="{262A5F8A-1337-4F9A-B455-4A3D54C54B1B}"/>
    <cellStyle name="Comma 40 2 4" xfId="2607" xr:uid="{A2E47D58-BEFB-4F12-BFFC-ECF3A2D5D5CF}"/>
    <cellStyle name="Comma 40 2 5" xfId="4634" xr:uid="{D975432D-6584-453D-952F-35A0A2FC95A9}"/>
    <cellStyle name="Comma 40 2 6" xfId="6515" xr:uid="{A559E307-455C-48F4-A714-069763A3E37A}"/>
    <cellStyle name="Comma 40 2 7" xfId="7284" xr:uid="{39C10C67-BEEB-466D-9AB5-9154FC3D53A5}"/>
    <cellStyle name="Comma 40 3" xfId="779" xr:uid="{F5CA272D-D73C-49F5-81D0-3CF4A827F178}"/>
    <cellStyle name="Comma 40 3 2" xfId="1796" xr:uid="{92F9287A-E12E-4B64-96FB-2E2E4C36AA4B}"/>
    <cellStyle name="Comma 40 3 2 2" xfId="3824" xr:uid="{58BD11FE-578D-4756-B165-8DB412553A9C}"/>
    <cellStyle name="Comma 40 3 2 3" xfId="5854" xr:uid="{6BCF991E-1A2D-495D-92DF-7832A0064972}"/>
    <cellStyle name="Comma 40 3 3" xfId="2811" xr:uid="{397FAE21-7DF7-414B-8F27-A994E99F820F}"/>
    <cellStyle name="Comma 40 3 4" xfId="4838" xr:uid="{6AB89A85-8A51-4C5F-B214-3B5027F124D9}"/>
    <cellStyle name="Comma 40 3 5" xfId="7487" xr:uid="{1DCDC19D-3779-4EA1-B87F-15C68BEB8CF3}"/>
    <cellStyle name="Comma 40 4" xfId="1222" xr:uid="{F6209BDD-F152-41D0-B043-489DF25E76AB}"/>
    <cellStyle name="Comma 40 4 2" xfId="2237" xr:uid="{0AC7DAC4-C504-4342-9F33-2267653823EF}"/>
    <cellStyle name="Comma 40 4 2 2" xfId="4265" xr:uid="{D658AB83-A3C3-4F07-88A3-7AF71003FD25}"/>
    <cellStyle name="Comma 40 4 2 3" xfId="6295" xr:uid="{A9E0D623-B1F8-4CFC-8F82-0EFDE8B16BE6}"/>
    <cellStyle name="Comma 40 4 3" xfId="3252" xr:uid="{4290283B-7E3F-417F-ACCE-18CA9B64D3BE}"/>
    <cellStyle name="Comma 40 4 4" xfId="5279" xr:uid="{34658BF4-9229-458B-A659-95D7D8F30EFD}"/>
    <cellStyle name="Comma 40 4 5" xfId="7928" xr:uid="{7851BE07-0915-44FC-83C2-052F925E4D4F}"/>
    <cellStyle name="Comma 40 5" xfId="1347" xr:uid="{2C5C769F-D6E1-4FD1-8E4C-6149D5B8030D}"/>
    <cellStyle name="Comma 40 5 2" xfId="3375" xr:uid="{B9939EE4-D28D-49A1-B5B8-3D48185EC073}"/>
    <cellStyle name="Comma 40 5 3" xfId="5405" xr:uid="{97101405-409C-49E3-821C-F1372F34D286}"/>
    <cellStyle name="Comma 40 6" xfId="2362" xr:uid="{5F4319B1-41F6-46D2-979E-173C7F5CE87E}"/>
    <cellStyle name="Comma 40 7" xfId="4389" xr:uid="{71D8CC5B-F3FF-4DB8-AB3A-1F9DFA1380DE}"/>
    <cellStyle name="Comma 40 8" xfId="6514" xr:uid="{175C81E9-78B3-46BA-AA9D-B21821355300}"/>
    <cellStyle name="Comma 40 9" xfId="7039" xr:uid="{A5D3F433-6558-409F-8D09-B1A641FE5772}"/>
    <cellStyle name="Comma 41" xfId="307" xr:uid="{74442B5F-FB35-4FEE-B6C8-E0E1488DF6B1}"/>
    <cellStyle name="Comma 41 2" xfId="568" xr:uid="{EAFEB88C-EB7E-4994-927B-73CAD9465DF5}"/>
    <cellStyle name="Comma 41 2 2" xfId="1022" xr:uid="{F398D9DC-D33D-4AE1-B06D-B5C172260316}"/>
    <cellStyle name="Comma 41 2 2 2" xfId="2039" xr:uid="{E386ED34-27E6-4F01-BDF7-EE48DC28416D}"/>
    <cellStyle name="Comma 41 2 2 2 2" xfId="4067" xr:uid="{2EB9252C-EF9B-44B2-889E-2F54DD4619C7}"/>
    <cellStyle name="Comma 41 2 2 2 3" xfId="6097" xr:uid="{21C24BB1-9D82-4B16-B1A6-FF4D361F7198}"/>
    <cellStyle name="Comma 41 2 2 3" xfId="3054" xr:uid="{D0591100-09CF-4E82-996C-7742BF7467CA}"/>
    <cellStyle name="Comma 41 2 2 4" xfId="5081" xr:uid="{2A439E7A-3731-4D6E-BF34-6369D064EE1D}"/>
    <cellStyle name="Comma 41 2 2 5" xfId="7730" xr:uid="{DCD23CAB-95C2-4EE9-8F73-50E86B789D97}"/>
    <cellStyle name="Comma 41 2 3" xfId="1593" xr:uid="{97E22066-A17F-4D10-A590-425D0DD4CB2D}"/>
    <cellStyle name="Comma 41 2 3 2" xfId="3621" xr:uid="{A63AB70A-D0E8-4F4B-A06A-F681212F2E02}"/>
    <cellStyle name="Comma 41 2 3 3" xfId="5651" xr:uid="{50ADBF55-0128-4F29-82BB-41C5849D0A94}"/>
    <cellStyle name="Comma 41 2 4" xfId="2608" xr:uid="{CDA421BF-E078-4C9D-BD29-85526C4B6227}"/>
    <cellStyle name="Comma 41 2 5" xfId="4635" xr:uid="{7E086D4D-FD83-464D-8BA5-793A9D9B3C2E}"/>
    <cellStyle name="Comma 41 2 6" xfId="6517" xr:uid="{116BF038-6F5B-4B87-B1F2-1FC9CEA220B0}"/>
    <cellStyle name="Comma 41 2 7" xfId="7285" xr:uid="{1ECDA160-8A10-4B88-BBD9-30CD30964DD6}"/>
    <cellStyle name="Comma 41 3" xfId="773" xr:uid="{77CB0B2F-88D3-48F4-8CB3-8563FEB5F940}"/>
    <cellStyle name="Comma 41 3 2" xfId="1790" xr:uid="{4C7DD7EB-3217-45FA-A987-6D21F99C521B}"/>
    <cellStyle name="Comma 41 3 2 2" xfId="3818" xr:uid="{E1E519FA-8462-4114-AE8D-E369CD8053E6}"/>
    <cellStyle name="Comma 41 3 2 3" xfId="5848" xr:uid="{EE35F0DF-8F8C-442E-9396-0074135F4D23}"/>
    <cellStyle name="Comma 41 3 3" xfId="2805" xr:uid="{0C178B08-C3D9-4626-85FB-A362B494241B}"/>
    <cellStyle name="Comma 41 3 4" xfId="4832" xr:uid="{C91CAC23-C596-4C02-B1E2-9F8B3F259011}"/>
    <cellStyle name="Comma 41 3 5" xfId="7481" xr:uid="{9BED538B-52DA-4F93-9A89-937262BF97CF}"/>
    <cellStyle name="Comma 41 4" xfId="1216" xr:uid="{470EB2D3-32EF-4A37-8F0A-F4E53B5F7541}"/>
    <cellStyle name="Comma 41 4 2" xfId="2231" xr:uid="{B9417DB3-DFA8-489B-A42F-8250027B0649}"/>
    <cellStyle name="Comma 41 4 2 2" xfId="4259" xr:uid="{7931B849-B02B-44CC-A79B-150AC79DB0DE}"/>
    <cellStyle name="Comma 41 4 2 3" xfId="6289" xr:uid="{0853702A-AB97-4082-B06D-9605120CB716}"/>
    <cellStyle name="Comma 41 4 3" xfId="3246" xr:uid="{E67B9F0F-22E7-4FEF-A64B-BCCF49890074}"/>
    <cellStyle name="Comma 41 4 4" xfId="5273" xr:uid="{B1534AB2-8906-42CD-B896-BF6D69FD39C4}"/>
    <cellStyle name="Comma 41 4 5" xfId="7922" xr:uid="{366EE29A-B727-4B82-B5D1-0F3B1F90C91E}"/>
    <cellStyle name="Comma 41 5" xfId="1341" xr:uid="{3ADA4478-9F0A-40AF-806E-48953D94F11F}"/>
    <cellStyle name="Comma 41 5 2" xfId="3369" xr:uid="{7406184B-C11B-4EE3-BA4F-BEEAC7F3C3FD}"/>
    <cellStyle name="Comma 41 5 3" xfId="5399" xr:uid="{43821154-383B-40C1-9427-70F3CF7BEF07}"/>
    <cellStyle name="Comma 41 6" xfId="2356" xr:uid="{999C1744-FC99-4596-8F5C-E117F5A63B5B}"/>
    <cellStyle name="Comma 41 7" xfId="4383" xr:uid="{F5F46BC2-AF7A-48DF-8008-0C52E237EE2B}"/>
    <cellStyle name="Comma 41 8" xfId="6516" xr:uid="{1F3E6C9C-5C3E-4483-818B-F31EE95FCC5F}"/>
    <cellStyle name="Comma 41 9" xfId="7033" xr:uid="{1E2DDB27-2F51-4519-B15B-94F93AF649E4}"/>
    <cellStyle name="Comma 42" xfId="317" xr:uid="{757C24A2-C48C-4E18-BC08-54CEC8C39C0D}"/>
    <cellStyle name="Comma 42 2" xfId="569" xr:uid="{05406BFA-4954-49C6-A1B0-27949A76CA4D}"/>
    <cellStyle name="Comma 42 2 2" xfId="1023" xr:uid="{91F0872A-D98E-4F94-93A4-A2C3DFF9C8FB}"/>
    <cellStyle name="Comma 42 2 2 2" xfId="2040" xr:uid="{AD077711-64A5-4B8F-B0D1-F5D09AEE50A1}"/>
    <cellStyle name="Comma 42 2 2 2 2" xfId="4068" xr:uid="{87237E8F-3237-41D6-90AD-BD5D264554EA}"/>
    <cellStyle name="Comma 42 2 2 2 3" xfId="6098" xr:uid="{7AD4F469-C117-45A1-B62F-9C7BD8ED4924}"/>
    <cellStyle name="Comma 42 2 2 3" xfId="3055" xr:uid="{221581CD-A3EB-47B1-8F00-BCF291D07026}"/>
    <cellStyle name="Comma 42 2 2 4" xfId="5082" xr:uid="{7383F659-5F76-4B2E-9444-9402994FF268}"/>
    <cellStyle name="Comma 42 2 2 5" xfId="7731" xr:uid="{55A1CE95-2B32-4C22-8CC2-83B4D0958D23}"/>
    <cellStyle name="Comma 42 2 3" xfId="1594" xr:uid="{1DC511AE-FF9A-4B1E-AF51-A465A4AD5A9A}"/>
    <cellStyle name="Comma 42 2 3 2" xfId="3622" xr:uid="{5C3B0BB0-A39C-4730-938E-050E2EE43D77}"/>
    <cellStyle name="Comma 42 2 3 3" xfId="5652" xr:uid="{F765FB6A-61FF-4FD6-A0F6-219C9C9944DC}"/>
    <cellStyle name="Comma 42 2 4" xfId="2609" xr:uid="{3FF9CF32-61FC-4194-9BAC-922C7F90B844}"/>
    <cellStyle name="Comma 42 2 5" xfId="4636" xr:uid="{04346481-94CE-4E14-87E5-8343DC6A198F}"/>
    <cellStyle name="Comma 42 2 6" xfId="6519" xr:uid="{1571D8EB-0B50-4369-A5A1-F2C3EDAB5D91}"/>
    <cellStyle name="Comma 42 2 7" xfId="7286" xr:uid="{2FEA74CF-B2C7-43C6-8931-5AE8570DC049}"/>
    <cellStyle name="Comma 42 3" xfId="783" xr:uid="{5F1F461F-D2D8-4AD3-9190-8BF43500AE90}"/>
    <cellStyle name="Comma 42 3 2" xfId="1800" xr:uid="{3DAC4DE5-9018-4D62-99FD-A78595D4170F}"/>
    <cellStyle name="Comma 42 3 2 2" xfId="3828" xr:uid="{EE021E49-7DA3-4562-9FDA-A373EEFD390B}"/>
    <cellStyle name="Comma 42 3 2 3" xfId="5858" xr:uid="{980FD47F-65B5-4332-A088-B843B1DE2A69}"/>
    <cellStyle name="Comma 42 3 3" xfId="2815" xr:uid="{96D1038B-E099-41F1-84D1-3A50DCE91F57}"/>
    <cellStyle name="Comma 42 3 4" xfId="4842" xr:uid="{67EAA19D-019B-4020-9594-A434F14FB2B0}"/>
    <cellStyle name="Comma 42 3 5" xfId="7491" xr:uid="{EB58F673-AA79-4251-A5B2-8B4F0BF9D0FE}"/>
    <cellStyle name="Comma 42 4" xfId="1226" xr:uid="{7C4F195F-A53B-4D52-8494-9E9D8222A346}"/>
    <cellStyle name="Comma 42 4 2" xfId="2241" xr:uid="{B4D14BDD-D7C2-47D4-A844-E3F9D56CFF3F}"/>
    <cellStyle name="Comma 42 4 2 2" xfId="4269" xr:uid="{A14461E9-ADFB-40A3-855F-7D5DE057DEB2}"/>
    <cellStyle name="Comma 42 4 2 3" xfId="6299" xr:uid="{A26948B6-E53F-4ECE-90C9-2BB1D49C4506}"/>
    <cellStyle name="Comma 42 4 3" xfId="3256" xr:uid="{A272D01E-1633-47A9-8C44-9D0226393767}"/>
    <cellStyle name="Comma 42 4 4" xfId="5283" xr:uid="{B963416F-9D6C-468A-84BD-166B4E722CEE}"/>
    <cellStyle name="Comma 42 4 5" xfId="7932" xr:uid="{0E96E0BE-CBF2-4EEB-A816-B1596D3C88BE}"/>
    <cellStyle name="Comma 42 5" xfId="1351" xr:uid="{E106A398-A272-4A47-A63C-4C7F047E77E0}"/>
    <cellStyle name="Comma 42 5 2" xfId="3379" xr:uid="{F5A170FC-B9B3-471D-A961-9828D1E60D1A}"/>
    <cellStyle name="Comma 42 5 3" xfId="5409" xr:uid="{A443C26C-F5FE-4482-A851-111AAF39AA2D}"/>
    <cellStyle name="Comma 42 6" xfId="2366" xr:uid="{183DF68E-16B0-453F-AD85-A0D1D1339C0B}"/>
    <cellStyle name="Comma 42 7" xfId="4393" xr:uid="{339D48B4-10F5-479C-9659-549FE6801B15}"/>
    <cellStyle name="Comma 42 8" xfId="6518" xr:uid="{AEE87808-8CDE-4AE1-A6D2-451CBF49A13E}"/>
    <cellStyle name="Comma 42 9" xfId="7043" xr:uid="{DFF25831-995B-48C5-9A26-3AB326B7020C}"/>
    <cellStyle name="Comma 43" xfId="327" xr:uid="{A9858636-6ACC-4853-8C65-87773492D3DE}"/>
    <cellStyle name="Comma 43 2" xfId="570" xr:uid="{DB13CD91-791B-46A7-8A5F-6D36357B8EFD}"/>
    <cellStyle name="Comma 43 2 2" xfId="1024" xr:uid="{DDF7CCB6-0FB3-4D1E-9E91-74086AB1ACCE}"/>
    <cellStyle name="Comma 43 2 2 2" xfId="2041" xr:uid="{7B90E14B-BFD8-438F-90E0-4ED6EF1E9363}"/>
    <cellStyle name="Comma 43 2 2 2 2" xfId="4069" xr:uid="{0680ED5F-6338-49B3-8919-AB9B00AE01D0}"/>
    <cellStyle name="Comma 43 2 2 2 3" xfId="6099" xr:uid="{3F95068B-A4A8-4B48-B35C-FE8E0F9DE982}"/>
    <cellStyle name="Comma 43 2 2 3" xfId="3056" xr:uid="{BBE19532-84C6-41B2-8758-50C5281CB01B}"/>
    <cellStyle name="Comma 43 2 2 4" xfId="5083" xr:uid="{C5930354-288A-4B6F-BE03-4D140DE166AB}"/>
    <cellStyle name="Comma 43 2 2 5" xfId="7732" xr:uid="{0C4B6B9F-9884-4D61-8E3D-CF18BBFE7117}"/>
    <cellStyle name="Comma 43 2 3" xfId="1595" xr:uid="{DB637CD6-6597-45D4-9089-3B10440EA080}"/>
    <cellStyle name="Comma 43 2 3 2" xfId="3623" xr:uid="{EC7B7636-B4E5-44B2-BC17-70578699B961}"/>
    <cellStyle name="Comma 43 2 3 3" xfId="5653" xr:uid="{9EEACC24-832E-41EB-A749-855C06CACCE6}"/>
    <cellStyle name="Comma 43 2 4" xfId="2610" xr:uid="{274CB136-35A3-4C68-A12F-B978BC3930B3}"/>
    <cellStyle name="Comma 43 2 5" xfId="4637" xr:uid="{B77B3299-2966-416D-B3E8-5E60B5DAC20A}"/>
    <cellStyle name="Comma 43 2 6" xfId="6521" xr:uid="{8B7E4B7C-68D0-48A1-997E-7E17620517C9}"/>
    <cellStyle name="Comma 43 2 7" xfId="7287" xr:uid="{D8F05477-5E55-4CEC-B894-2C05DF444C77}"/>
    <cellStyle name="Comma 43 3" xfId="793" xr:uid="{C225E68A-83B5-43E2-AF25-8114E2ED6627}"/>
    <cellStyle name="Comma 43 3 2" xfId="1810" xr:uid="{562E86DC-5B9B-4E8F-AADC-866C1ECDFBA2}"/>
    <cellStyle name="Comma 43 3 2 2" xfId="3838" xr:uid="{D9F8EAC6-054D-4F0E-92EF-0463213F6D0E}"/>
    <cellStyle name="Comma 43 3 2 3" xfId="5868" xr:uid="{35708CEA-B8B4-4836-B048-C7ACA877FA45}"/>
    <cellStyle name="Comma 43 3 3" xfId="2825" xr:uid="{1E593EE7-E279-48B9-91B7-3782C2E9EF42}"/>
    <cellStyle name="Comma 43 3 4" xfId="4852" xr:uid="{28034811-EC79-4384-A48D-E3613F18A1AD}"/>
    <cellStyle name="Comma 43 3 5" xfId="7501" xr:uid="{17F38D14-18B8-4493-800A-DE1852D60C99}"/>
    <cellStyle name="Comma 43 4" xfId="1236" xr:uid="{66B82894-FD9D-448B-8437-95758C7DA47B}"/>
    <cellStyle name="Comma 43 4 2" xfId="2251" xr:uid="{FA9CC191-A2AD-45C4-82B4-FE520F7383E3}"/>
    <cellStyle name="Comma 43 4 2 2" xfId="4279" xr:uid="{26E45A56-2BBA-4E60-B20D-D29AD72A318A}"/>
    <cellStyle name="Comma 43 4 2 3" xfId="6309" xr:uid="{4CDC9833-1449-46B1-998F-74314464EABA}"/>
    <cellStyle name="Comma 43 4 3" xfId="3266" xr:uid="{68062665-0D8B-4F8C-B6BD-B2331557BD47}"/>
    <cellStyle name="Comma 43 4 4" xfId="5293" xr:uid="{2DFAA380-AFCB-48ED-A57F-46B9E49D05A1}"/>
    <cellStyle name="Comma 43 4 5" xfId="7942" xr:uid="{59FA17BC-6CF1-49A4-B0B8-C1B8F8FBB163}"/>
    <cellStyle name="Comma 43 5" xfId="1361" xr:uid="{F310DE1D-5C9C-44E7-8BDE-BF2C993D8454}"/>
    <cellStyle name="Comma 43 5 2" xfId="3389" xr:uid="{6BEB69ED-A871-4388-81FA-BDD36124B758}"/>
    <cellStyle name="Comma 43 5 3" xfId="5419" xr:uid="{F07CAC7E-816F-4A14-963A-E3CC07B3B496}"/>
    <cellStyle name="Comma 43 6" xfId="2376" xr:uid="{A5ABB5B1-8B1E-4C24-84E3-C3BAA43E9983}"/>
    <cellStyle name="Comma 43 7" xfId="4403" xr:uid="{CF72A419-6236-44C2-8118-5961A66DFC9E}"/>
    <cellStyle name="Comma 43 8" xfId="6520" xr:uid="{82179809-18CC-4128-9CE2-E7F12F7EB9A0}"/>
    <cellStyle name="Comma 43 9" xfId="7053" xr:uid="{8A3A4189-E6E9-483C-AE0C-7A679D5F4564}"/>
    <cellStyle name="Comma 44" xfId="328" xr:uid="{1523E094-7A70-4E4B-A2DF-480BEF0E4B35}"/>
    <cellStyle name="Comma 44 2" xfId="571" xr:uid="{802C2BDA-B451-41FE-BBAD-0DAE394488FF}"/>
    <cellStyle name="Comma 44 2 2" xfId="1025" xr:uid="{B046CFA3-B7C9-45D4-822C-AF906B8CFFEC}"/>
    <cellStyle name="Comma 44 2 2 2" xfId="2042" xr:uid="{75D84F1C-69BC-40B4-B166-03E8C19A2E2D}"/>
    <cellStyle name="Comma 44 2 2 2 2" xfId="4070" xr:uid="{8D5EAE0B-C84B-4936-833C-3905C491E9C4}"/>
    <cellStyle name="Comma 44 2 2 2 3" xfId="6100" xr:uid="{73F72BCB-9594-4EF1-8347-D198769484C3}"/>
    <cellStyle name="Comma 44 2 2 3" xfId="3057" xr:uid="{CCBAC0A7-C6A5-4E79-AEEA-95F743CD85E1}"/>
    <cellStyle name="Comma 44 2 2 4" xfId="5084" xr:uid="{24428BE2-AE38-4E0D-91E1-7466C8DD8576}"/>
    <cellStyle name="Comma 44 2 2 5" xfId="7733" xr:uid="{9634963D-7DF2-4154-9B0C-DB676A6FD7F3}"/>
    <cellStyle name="Comma 44 2 3" xfId="1596" xr:uid="{65F59A8D-685A-4B79-B5B4-FFA710F2DE62}"/>
    <cellStyle name="Comma 44 2 3 2" xfId="3624" xr:uid="{F7533DBA-01BF-4686-A8A3-3DF9BD550F46}"/>
    <cellStyle name="Comma 44 2 3 3" xfId="5654" xr:uid="{8B2B19C5-80F4-4EE6-8630-746F2193DACC}"/>
    <cellStyle name="Comma 44 2 4" xfId="2611" xr:uid="{A36BF9ED-3156-4CCC-9677-809089FEB2E1}"/>
    <cellStyle name="Comma 44 2 5" xfId="4638" xr:uid="{049433A0-EFB6-4959-BF92-AC5841C16073}"/>
    <cellStyle name="Comma 44 2 6" xfId="6523" xr:uid="{4F7ED6E9-BDCA-4E59-BA32-95EF69023487}"/>
    <cellStyle name="Comma 44 2 7" xfId="7288" xr:uid="{7C46C86C-8C84-4559-9BAB-A0417E48FE2D}"/>
    <cellStyle name="Comma 44 3" xfId="794" xr:uid="{56B97C4B-98B9-4FFC-BCE5-7D1631C1C811}"/>
    <cellStyle name="Comma 44 3 2" xfId="1811" xr:uid="{D7D84FA6-7AAA-4311-97EE-71DA53D4C674}"/>
    <cellStyle name="Comma 44 3 2 2" xfId="3839" xr:uid="{50092B96-B6E8-49A0-8239-0E82C20DF1DB}"/>
    <cellStyle name="Comma 44 3 2 3" xfId="5869" xr:uid="{3BE8B7DA-D914-4B6B-B96E-C10B35E8A4A4}"/>
    <cellStyle name="Comma 44 3 3" xfId="2826" xr:uid="{91AE0B1A-1AB6-4AE8-92F1-1B8608FCC19D}"/>
    <cellStyle name="Comma 44 3 4" xfId="4853" xr:uid="{F990E6F2-8474-4FD3-BCB9-1808E8F368A3}"/>
    <cellStyle name="Comma 44 3 5" xfId="7502" xr:uid="{500F116F-E90B-431E-91D5-EE33F09406AF}"/>
    <cellStyle name="Comma 44 4" xfId="1237" xr:uid="{C928EA13-7612-4F6A-91CE-9F87BD3B4646}"/>
    <cellStyle name="Comma 44 4 2" xfId="2252" xr:uid="{9AF53AB8-94DB-43AF-97CB-0F191F567460}"/>
    <cellStyle name="Comma 44 4 2 2" xfId="4280" xr:uid="{9A3C3D83-5CBA-4D4C-8BDE-665A2B741218}"/>
    <cellStyle name="Comma 44 4 2 3" xfId="6310" xr:uid="{7663AA6D-918F-4F8D-A73F-60907D0BC1BD}"/>
    <cellStyle name="Comma 44 4 3" xfId="3267" xr:uid="{72DE4364-E3A9-424F-83D0-CF8FC337912D}"/>
    <cellStyle name="Comma 44 4 4" xfId="5294" xr:uid="{700FFD48-E467-4FB0-AA7C-0E48D39D618E}"/>
    <cellStyle name="Comma 44 4 5" xfId="7943" xr:uid="{8AF1CFBC-5F56-4B5B-B28B-24918B721592}"/>
    <cellStyle name="Comma 44 5" xfId="1362" xr:uid="{78FC379D-E27A-441E-B39F-A9333F3BB5BC}"/>
    <cellStyle name="Comma 44 5 2" xfId="3390" xr:uid="{A82821F8-BD96-46B1-BFDA-2A11D5AA2260}"/>
    <cellStyle name="Comma 44 5 3" xfId="5420" xr:uid="{5B15B6BB-E6A9-4247-ADDC-19819E0EFB71}"/>
    <cellStyle name="Comma 44 6" xfId="2377" xr:uid="{1D3DE87A-204F-4ED4-B681-AF785589DED5}"/>
    <cellStyle name="Comma 44 7" xfId="4404" xr:uid="{FE4CE70C-5A49-48A5-9D56-7BEEEF1E0872}"/>
    <cellStyle name="Comma 44 8" xfId="6522" xr:uid="{F2589F3C-A569-4B07-A297-86244153B828}"/>
    <cellStyle name="Comma 44 9" xfId="7054" xr:uid="{EC8BF75E-5EDC-4561-909A-C4135EC10619}"/>
    <cellStyle name="Comma 45" xfId="326" xr:uid="{9DB5F1F4-9213-4465-A5A0-09B567613EE7}"/>
    <cellStyle name="Comma 45 2" xfId="572" xr:uid="{96ACEA09-0510-42E6-89C6-A8B94746EE70}"/>
    <cellStyle name="Comma 45 2 2" xfId="1026" xr:uid="{45F42FB5-E924-4BA4-8E14-9761989E86B6}"/>
    <cellStyle name="Comma 45 2 2 2" xfId="2043" xr:uid="{89391205-EC88-4846-B031-61E17000B6E5}"/>
    <cellStyle name="Comma 45 2 2 2 2" xfId="4071" xr:uid="{31F46531-8604-4190-AFBF-B1E47A1A43B3}"/>
    <cellStyle name="Comma 45 2 2 2 3" xfId="6101" xr:uid="{83975C69-33B2-43DB-A2D1-317C2E7C64E4}"/>
    <cellStyle name="Comma 45 2 2 3" xfId="3058" xr:uid="{95A7E207-9749-4E34-B3C4-368FA0C1ABC1}"/>
    <cellStyle name="Comma 45 2 2 4" xfId="5085" xr:uid="{A86D973B-9DDE-458B-BEDA-D92B0902664E}"/>
    <cellStyle name="Comma 45 2 2 5" xfId="7734" xr:uid="{BC212B26-8EDF-4BD5-BFE1-D39C43205F33}"/>
    <cellStyle name="Comma 45 2 3" xfId="1597" xr:uid="{7B09B956-27B7-4322-A8A4-F04BBC50F306}"/>
    <cellStyle name="Comma 45 2 3 2" xfId="3625" xr:uid="{E17E70C0-E175-4205-8178-1C683CBAE66D}"/>
    <cellStyle name="Comma 45 2 3 3" xfId="5655" xr:uid="{D142214B-B22E-4249-A9C2-73E39D23E1AF}"/>
    <cellStyle name="Comma 45 2 4" xfId="2612" xr:uid="{963C799D-C2DC-4F12-89E7-11A695E331F5}"/>
    <cellStyle name="Comma 45 2 5" xfId="4639" xr:uid="{592B55F2-4DDB-4FDA-A209-50B97332EEB0}"/>
    <cellStyle name="Comma 45 2 6" xfId="6525" xr:uid="{C726A054-E268-4431-8E2D-C6FE98459D91}"/>
    <cellStyle name="Comma 45 2 7" xfId="7289" xr:uid="{C0E886AA-0C73-43FD-B425-97196E000BB5}"/>
    <cellStyle name="Comma 45 3" xfId="792" xr:uid="{6C1764F8-7E5E-4751-BE12-2F5635F66186}"/>
    <cellStyle name="Comma 45 3 2" xfId="1809" xr:uid="{DF97E354-A765-42AD-852D-D423679C320F}"/>
    <cellStyle name="Comma 45 3 2 2" xfId="3837" xr:uid="{747B6733-AFB8-4A62-9483-1E2633DBF5A5}"/>
    <cellStyle name="Comma 45 3 2 3" xfId="5867" xr:uid="{1E90F48F-7AE7-4D15-B820-247935E34D80}"/>
    <cellStyle name="Comma 45 3 3" xfId="2824" xr:uid="{68223CF8-D85D-4E42-ACA2-3A10AA5B0590}"/>
    <cellStyle name="Comma 45 3 4" xfId="4851" xr:uid="{7A4C9132-34CA-4D70-8DB2-AFBB0A7229B9}"/>
    <cellStyle name="Comma 45 3 5" xfId="7500" xr:uid="{C043F733-2CA4-4F1C-9AA2-6E0F69E731E0}"/>
    <cellStyle name="Comma 45 4" xfId="1235" xr:uid="{EE5808DE-8713-49E6-9284-77E0090C02F3}"/>
    <cellStyle name="Comma 45 4 2" xfId="2250" xr:uid="{C61B93AE-906C-4D42-B6E3-4B14D34DACB9}"/>
    <cellStyle name="Comma 45 4 2 2" xfId="4278" xr:uid="{71F2BB3D-AD2E-49FD-AF4A-7284B31CAF3C}"/>
    <cellStyle name="Comma 45 4 2 3" xfId="6308" xr:uid="{5B18711C-AB91-40FD-9051-36EF45226804}"/>
    <cellStyle name="Comma 45 4 3" xfId="3265" xr:uid="{8A233C9B-4A2F-4230-94E4-BEA312DF7278}"/>
    <cellStyle name="Comma 45 4 4" xfId="5292" xr:uid="{97C3EB60-FB4D-4872-9E5E-A5E93845172E}"/>
    <cellStyle name="Comma 45 4 5" xfId="7941" xr:uid="{F4198686-B06A-4358-878E-F9F6600630B6}"/>
    <cellStyle name="Comma 45 5" xfId="1360" xr:uid="{2734F933-396F-4526-91D2-DF4CF1EB110E}"/>
    <cellStyle name="Comma 45 5 2" xfId="3388" xr:uid="{D644C8EA-481D-4DD9-88B0-9A2D1B34D7C4}"/>
    <cellStyle name="Comma 45 5 3" xfId="5418" xr:uid="{51B0DD57-FF9D-44EA-8A0A-DA377F18B9B0}"/>
    <cellStyle name="Comma 45 6" xfId="2375" xr:uid="{6EA98D0A-D0E2-457D-9103-7CBDD7228CA7}"/>
    <cellStyle name="Comma 45 7" xfId="4402" xr:uid="{7E333E94-39C3-42B6-B714-4F8571975E91}"/>
    <cellStyle name="Comma 45 8" xfId="6524" xr:uid="{010B1F4B-5F39-451C-9056-5164AA8C03DE}"/>
    <cellStyle name="Comma 45 9" xfId="7052" xr:uid="{D18314CF-F1AD-4A0C-9642-9520403017A3}"/>
    <cellStyle name="Comma 46" xfId="329" xr:uid="{0283FF8A-E6D3-4EC9-B992-93644DAC9799}"/>
    <cellStyle name="Comma 46 2" xfId="573" xr:uid="{A27576DD-D862-4227-837C-C1DA841E34E2}"/>
    <cellStyle name="Comma 46 2 2" xfId="1027" xr:uid="{579287AE-13D4-4752-8797-B0F662FB701D}"/>
    <cellStyle name="Comma 46 2 2 2" xfId="2044" xr:uid="{FBFBBDDA-D95E-4518-B8F3-F444A63DD52C}"/>
    <cellStyle name="Comma 46 2 2 2 2" xfId="4072" xr:uid="{028332C8-2524-4477-B030-E2C7164DE856}"/>
    <cellStyle name="Comma 46 2 2 2 3" xfId="6102" xr:uid="{B3531B88-5D35-4865-874C-AC5C3FAA4313}"/>
    <cellStyle name="Comma 46 2 2 3" xfId="3059" xr:uid="{06E927B9-6A70-44A0-AF11-440E8BD6C316}"/>
    <cellStyle name="Comma 46 2 2 4" xfId="5086" xr:uid="{E330EB35-B3B5-4E5A-8529-11D428F26818}"/>
    <cellStyle name="Comma 46 2 2 5" xfId="7735" xr:uid="{62F1E97A-DC9C-4602-B95D-7A1E53132EBA}"/>
    <cellStyle name="Comma 46 2 3" xfId="1598" xr:uid="{196C0403-F0DD-4A31-934F-2CFA6A5B78C6}"/>
    <cellStyle name="Comma 46 2 3 2" xfId="3626" xr:uid="{40680D88-3252-484A-A56B-80BBE74661CA}"/>
    <cellStyle name="Comma 46 2 3 3" xfId="5656" xr:uid="{FE0FA2BC-8D7F-4D21-AC90-C505EB15E1D4}"/>
    <cellStyle name="Comma 46 2 4" xfId="2613" xr:uid="{ED29BD6B-505C-4281-B107-EEFFBC5019C2}"/>
    <cellStyle name="Comma 46 2 5" xfId="4640" xr:uid="{997F06D5-7EAA-41BE-994A-6C2029F16E5C}"/>
    <cellStyle name="Comma 46 2 6" xfId="6527" xr:uid="{BF2087CA-3981-4A37-B53B-2CC3BCFCCE15}"/>
    <cellStyle name="Comma 46 2 7" xfId="7290" xr:uid="{83ED0A59-4355-40BA-AEF7-AC38E33B586C}"/>
    <cellStyle name="Comma 46 3" xfId="795" xr:uid="{1A169AC1-951E-4557-9B02-7B81731710AA}"/>
    <cellStyle name="Comma 46 3 2" xfId="1812" xr:uid="{981DCAC5-E6A5-490D-9923-1FDCE994C6E7}"/>
    <cellStyle name="Comma 46 3 2 2" xfId="3840" xr:uid="{DE3F1387-DF1A-4ED7-B4C4-8D9F55AE32C5}"/>
    <cellStyle name="Comma 46 3 2 3" xfId="5870" xr:uid="{5220B674-D55B-40D9-A033-C132C0ED50C4}"/>
    <cellStyle name="Comma 46 3 3" xfId="2827" xr:uid="{F3C5E375-F6DD-4B1F-B714-1E8B7A9F35B1}"/>
    <cellStyle name="Comma 46 3 4" xfId="4854" xr:uid="{060B00C3-A4D7-4CEB-B490-F009475BF0F2}"/>
    <cellStyle name="Comma 46 3 5" xfId="7503" xr:uid="{3A50D45B-2B07-4960-BE4E-533277A58ECA}"/>
    <cellStyle name="Comma 46 4" xfId="1238" xr:uid="{D7DD7F70-6A5C-4852-BFF3-88E693861DA3}"/>
    <cellStyle name="Comma 46 4 2" xfId="2253" xr:uid="{EE7A2C94-BF23-4CFD-9360-59F946FF193D}"/>
    <cellStyle name="Comma 46 4 2 2" xfId="4281" xr:uid="{E89FF06C-FA0D-4D47-B334-3133C3B16095}"/>
    <cellStyle name="Comma 46 4 2 3" xfId="6311" xr:uid="{49B0A665-3E09-4A5B-8805-ADD1DA8E7489}"/>
    <cellStyle name="Comma 46 4 3" xfId="3268" xr:uid="{34386522-5C75-4587-A890-425062F9B044}"/>
    <cellStyle name="Comma 46 4 4" xfId="5295" xr:uid="{905C4F5B-E23A-4DC4-82C9-5FD1002A1A03}"/>
    <cellStyle name="Comma 46 4 5" xfId="7944" xr:uid="{C317505E-67E3-407E-958B-A797DB82ED03}"/>
    <cellStyle name="Comma 46 5" xfId="1363" xr:uid="{EE232FE2-AF11-47FB-BDF6-50BD69A40DEB}"/>
    <cellStyle name="Comma 46 5 2" xfId="3391" xr:uid="{F732FAD9-F9CD-47FB-AC03-FAEA754F6C92}"/>
    <cellStyle name="Comma 46 5 3" xfId="5421" xr:uid="{CF8005FD-2DAE-40AB-B92C-D0D26948FFD9}"/>
    <cellStyle name="Comma 46 6" xfId="2378" xr:uid="{D2884E91-5326-4C37-A78B-1F4299EC72B6}"/>
    <cellStyle name="Comma 46 7" xfId="4405" xr:uid="{56174363-CD07-4A0B-AC6B-2DB6D2CC05FE}"/>
    <cellStyle name="Comma 46 8" xfId="6526" xr:uid="{AFF3195B-2F68-4AB5-BB7A-C264083931AF}"/>
    <cellStyle name="Comma 46 9" xfId="7055" xr:uid="{1B21D2AB-3126-4AA5-8BB4-1AD8410F7795}"/>
    <cellStyle name="Comma 47" xfId="330" xr:uid="{A1257BB2-FD3A-4A20-A003-E2BA9652EBAC}"/>
    <cellStyle name="Comma 47 2" xfId="574" xr:uid="{43C9E23F-1B5F-49A9-99D2-6BB2950514E7}"/>
    <cellStyle name="Comma 47 2 2" xfId="1028" xr:uid="{ADA1DE0F-846A-49C8-99C5-F30A028E3318}"/>
    <cellStyle name="Comma 47 2 2 2" xfId="2045" xr:uid="{4926A0D0-7CB6-4897-8C7D-A566C3DD4C14}"/>
    <cellStyle name="Comma 47 2 2 2 2" xfId="4073" xr:uid="{CB14626F-E540-463A-845A-094DD3EC6075}"/>
    <cellStyle name="Comma 47 2 2 2 3" xfId="6103" xr:uid="{04FEE3A7-606B-4122-94E2-D445F33A9897}"/>
    <cellStyle name="Comma 47 2 2 3" xfId="3060" xr:uid="{61717362-C98B-467F-B1A7-D1D29D2BB62D}"/>
    <cellStyle name="Comma 47 2 2 4" xfId="5087" xr:uid="{C992C747-3326-486F-BE23-8BB1E14FBC71}"/>
    <cellStyle name="Comma 47 2 2 5" xfId="7736" xr:uid="{3F59B729-C316-4B5A-90BF-05D2B5C98C4A}"/>
    <cellStyle name="Comma 47 2 3" xfId="1599" xr:uid="{A73D3EA2-8565-43CD-B47F-D606E5C4DBB4}"/>
    <cellStyle name="Comma 47 2 3 2" xfId="3627" xr:uid="{8790710D-D4A9-41D1-B8F6-C598B9206E5E}"/>
    <cellStyle name="Comma 47 2 3 3" xfId="5657" xr:uid="{03FDE205-10CA-4FEE-A6E1-C84A67C9D9D7}"/>
    <cellStyle name="Comma 47 2 4" xfId="2614" xr:uid="{2B63452C-2E34-4E22-BF5B-401DF669365C}"/>
    <cellStyle name="Comma 47 2 5" xfId="4641" xr:uid="{C157E97B-6AB1-4B38-8D56-C93BBA984B0B}"/>
    <cellStyle name="Comma 47 2 6" xfId="6529" xr:uid="{648F11C4-7513-490F-8B03-7185BC12729D}"/>
    <cellStyle name="Comma 47 2 7" xfId="7291" xr:uid="{13734E9F-BB9C-4E99-A01C-E1D74CF9D38D}"/>
    <cellStyle name="Comma 47 3" xfId="796" xr:uid="{96940C5F-3C90-4961-AC04-735804177EFC}"/>
    <cellStyle name="Comma 47 3 2" xfId="1813" xr:uid="{E97FC0F0-BA68-4D6E-8E7E-02F0DCCCD607}"/>
    <cellStyle name="Comma 47 3 2 2" xfId="3841" xr:uid="{15F9654D-F12D-44FC-B471-5FF37CBBEFDA}"/>
    <cellStyle name="Comma 47 3 2 3" xfId="5871" xr:uid="{467D6406-79D1-4AE5-BD68-8FE56F802C20}"/>
    <cellStyle name="Comma 47 3 3" xfId="2828" xr:uid="{84DF8DA3-4322-4E7A-99E3-D9A102BEA23D}"/>
    <cellStyle name="Comma 47 3 4" xfId="4855" xr:uid="{0956CE28-5607-4F53-B418-1F12F87E7778}"/>
    <cellStyle name="Comma 47 3 5" xfId="7504" xr:uid="{E04507B7-E7FB-43D6-8A2C-118C69FD33CD}"/>
    <cellStyle name="Comma 47 4" xfId="1239" xr:uid="{490036F3-12D1-434D-8CA9-13D3E9406736}"/>
    <cellStyle name="Comma 47 4 2" xfId="2254" xr:uid="{094162A7-DDDA-4F17-B1F2-F58D15A6BF85}"/>
    <cellStyle name="Comma 47 4 2 2" xfId="4282" xr:uid="{7F1EE03A-A96A-4614-A26A-C63649BE1F02}"/>
    <cellStyle name="Comma 47 4 2 3" xfId="6312" xr:uid="{9D2FE330-92D3-45F4-A242-48B9534A36D3}"/>
    <cellStyle name="Comma 47 4 3" xfId="3269" xr:uid="{D2805E65-483E-4796-91C9-27AD017BBDC9}"/>
    <cellStyle name="Comma 47 4 4" xfId="5296" xr:uid="{80B5820A-FC3B-4EB9-8E1B-7867D01BBEA4}"/>
    <cellStyle name="Comma 47 4 5" xfId="7945" xr:uid="{B11CE785-E676-49E7-B202-D4D74BB372E7}"/>
    <cellStyle name="Comma 47 5" xfId="1364" xr:uid="{C67800DE-4F0D-411B-9B45-99B4B7B1BC86}"/>
    <cellStyle name="Comma 47 5 2" xfId="3392" xr:uid="{60411B95-AEE2-4990-BDD2-4E709B0A72CF}"/>
    <cellStyle name="Comma 47 5 3" xfId="5422" xr:uid="{F1F6485C-4F6E-47B9-B65C-AED8AD42297F}"/>
    <cellStyle name="Comma 47 6" xfId="2379" xr:uid="{C72B221E-60C8-4523-9A4C-DB34A0BB4C29}"/>
    <cellStyle name="Comma 47 7" xfId="4406" xr:uid="{83A0A56C-BD97-487E-99C2-8C9E01F65687}"/>
    <cellStyle name="Comma 47 8" xfId="6528" xr:uid="{9FC83560-56A7-4DA8-9D1B-225A1D239E81}"/>
    <cellStyle name="Comma 47 9" xfId="7056" xr:uid="{7AFA4AC4-471E-4F36-8283-E2B89EDF4138}"/>
    <cellStyle name="Comma 48" xfId="331" xr:uid="{3B939FC9-C906-4BEF-B186-406BA2E6118C}"/>
    <cellStyle name="Comma 48 2" xfId="575" xr:uid="{320CB16B-D168-48B4-8C45-24D6E606C438}"/>
    <cellStyle name="Comma 48 2 2" xfId="1029" xr:uid="{3391B7C7-49DC-4886-9144-C40698D0FDB2}"/>
    <cellStyle name="Comma 48 2 2 2" xfId="2046" xr:uid="{04FBFAE9-D70F-4575-9ACD-C4F3C00C5353}"/>
    <cellStyle name="Comma 48 2 2 2 2" xfId="4074" xr:uid="{164DDCC5-4D75-4388-95A8-B2BC4D985895}"/>
    <cellStyle name="Comma 48 2 2 2 3" xfId="6104" xr:uid="{2502302E-9558-4789-AE43-3FEB99437FD1}"/>
    <cellStyle name="Comma 48 2 2 3" xfId="3061" xr:uid="{05C72E0B-2DCC-439D-8C7D-938D8D245E03}"/>
    <cellStyle name="Comma 48 2 2 4" xfId="5088" xr:uid="{20235BFE-5221-4341-860A-DF7BFBF42995}"/>
    <cellStyle name="Comma 48 2 2 5" xfId="7737" xr:uid="{D4F7DB4B-B234-450B-A126-E1E3FC234EF7}"/>
    <cellStyle name="Comma 48 2 3" xfId="1600" xr:uid="{F20470C3-4E61-4040-BE98-E40AAD94DAF3}"/>
    <cellStyle name="Comma 48 2 3 2" xfId="3628" xr:uid="{F3764072-0BFD-4B3F-AF86-2D83DBC55C1F}"/>
    <cellStyle name="Comma 48 2 3 3" xfId="5658" xr:uid="{93CC5E94-2704-457B-9017-54ECC4A4B242}"/>
    <cellStyle name="Comma 48 2 4" xfId="2615" xr:uid="{C1115270-A50E-4EA8-81A6-7F51B9DCE30A}"/>
    <cellStyle name="Comma 48 2 5" xfId="4642" xr:uid="{541DBF14-46CC-405C-9064-43C4FB048413}"/>
    <cellStyle name="Comma 48 2 6" xfId="6531" xr:uid="{0E97434A-96BE-4327-B7ED-BFDF0AF2991D}"/>
    <cellStyle name="Comma 48 2 7" xfId="7292" xr:uid="{D9275686-2A64-4DD8-A424-44C4C6EB81A0}"/>
    <cellStyle name="Comma 48 3" xfId="797" xr:uid="{5FF377E7-2E08-4EE0-9F0F-36F0EB973321}"/>
    <cellStyle name="Comma 48 3 2" xfId="1814" xr:uid="{913739FB-BA20-49FF-A984-BCDAEB9AF60C}"/>
    <cellStyle name="Comma 48 3 2 2" xfId="3842" xr:uid="{7BBA72B6-1BD3-4EB5-9DCC-2D7228DEBF9C}"/>
    <cellStyle name="Comma 48 3 2 3" xfId="5872" xr:uid="{D7C065F3-DD34-42EA-BF69-79B9ABA20493}"/>
    <cellStyle name="Comma 48 3 3" xfId="2829" xr:uid="{30B4505A-E7A2-4DEE-91A2-FBF6C2CA5549}"/>
    <cellStyle name="Comma 48 3 4" xfId="4856" xr:uid="{F9B9AA2E-F803-4E99-9C30-E27C93D9461F}"/>
    <cellStyle name="Comma 48 3 5" xfId="7505" xr:uid="{2A81CB6F-C291-4895-B167-17F4E1A8F067}"/>
    <cellStyle name="Comma 48 4" xfId="1240" xr:uid="{67A89344-6811-47E2-9860-57C5B1D93081}"/>
    <cellStyle name="Comma 48 4 2" xfId="2255" xr:uid="{34632F57-0707-45E3-AA75-34A5B44CBEC3}"/>
    <cellStyle name="Comma 48 4 2 2" xfId="4283" xr:uid="{A5E5AED4-9978-4F99-8D41-8F6929823B62}"/>
    <cellStyle name="Comma 48 4 2 3" xfId="6313" xr:uid="{40306123-EDD8-403A-A8F3-6E90E166E616}"/>
    <cellStyle name="Comma 48 4 3" xfId="3270" xr:uid="{0115D17A-338E-4DEC-9C03-66DDBB7F179A}"/>
    <cellStyle name="Comma 48 4 4" xfId="5297" xr:uid="{49A79542-66F7-4436-8244-F312A5161498}"/>
    <cellStyle name="Comma 48 4 5" xfId="7946" xr:uid="{615F8E53-2C43-4C96-A275-0A6D8182F475}"/>
    <cellStyle name="Comma 48 5" xfId="1365" xr:uid="{44BA56C6-2EFF-4337-8813-51C4313F616F}"/>
    <cellStyle name="Comma 48 5 2" xfId="3393" xr:uid="{0183D2C4-7F4A-4CA2-8C57-D58C1F1A59DB}"/>
    <cellStyle name="Comma 48 5 3" xfId="5423" xr:uid="{3A4F3467-E499-4AC0-9B9D-9991406F5756}"/>
    <cellStyle name="Comma 48 6" xfId="2380" xr:uid="{ECB57CFA-1673-4D92-9699-4EB0A457EBBB}"/>
    <cellStyle name="Comma 48 7" xfId="4407" xr:uid="{9AAD2ED9-87A2-48FC-B7B9-A2AEEE8C07D2}"/>
    <cellStyle name="Comma 48 8" xfId="6530" xr:uid="{EF63158A-811A-4C73-A414-FF83474EDD8A}"/>
    <cellStyle name="Comma 48 9" xfId="7057" xr:uid="{02DB4956-B9FE-4039-B07E-7BAE1DC4504E}"/>
    <cellStyle name="Comma 49" xfId="332" xr:uid="{EE714C3D-49CB-41B0-AD88-D6362C4FD6A1}"/>
    <cellStyle name="Comma 49 2" xfId="576" xr:uid="{F887FE28-22C5-42AC-B672-5C7DC909DE75}"/>
    <cellStyle name="Comma 49 2 2" xfId="1030" xr:uid="{F271B5BB-E83D-46B3-BE3D-806FDBF68DFC}"/>
    <cellStyle name="Comma 49 2 2 2" xfId="2047" xr:uid="{B0C580FC-9AC5-4B23-B107-66A45846BD82}"/>
    <cellStyle name="Comma 49 2 2 2 2" xfId="4075" xr:uid="{AB54128E-5995-434F-9352-DCD65B9DAB2C}"/>
    <cellStyle name="Comma 49 2 2 2 3" xfId="6105" xr:uid="{4EB96B98-A840-45AF-BA63-664C83D3112B}"/>
    <cellStyle name="Comma 49 2 2 3" xfId="3062" xr:uid="{C9EF3987-8A0F-4075-B405-39EE52829935}"/>
    <cellStyle name="Comma 49 2 2 4" xfId="5089" xr:uid="{47A72B19-3DD1-4096-93BE-C96500E5983A}"/>
    <cellStyle name="Comma 49 2 2 5" xfId="7738" xr:uid="{356F17FC-26E2-48BA-BDE8-8AA424E5F59C}"/>
    <cellStyle name="Comma 49 2 3" xfId="1601" xr:uid="{08786DB9-9419-4700-8C30-5ADCC69F8D01}"/>
    <cellStyle name="Comma 49 2 3 2" xfId="3629" xr:uid="{8E14A7C1-D26F-491D-A3CF-60E6278AE5A8}"/>
    <cellStyle name="Comma 49 2 3 3" xfId="5659" xr:uid="{B62AE179-391A-42AA-88C8-D6CBED02F548}"/>
    <cellStyle name="Comma 49 2 4" xfId="2616" xr:uid="{445FA8B4-1CF3-49E8-A5AF-DA6190C01419}"/>
    <cellStyle name="Comma 49 2 5" xfId="4643" xr:uid="{7080B5A7-75C8-4886-8903-B205EE56B0F1}"/>
    <cellStyle name="Comma 49 2 6" xfId="6533" xr:uid="{DAC1A05E-8C55-4E7D-B8B3-6E1B9126A77A}"/>
    <cellStyle name="Comma 49 2 7" xfId="7293" xr:uid="{36D2B316-4B00-47E2-9422-F29B51329142}"/>
    <cellStyle name="Comma 49 3" xfId="798" xr:uid="{0A113411-8AAE-4CD4-B558-12DA9157300A}"/>
    <cellStyle name="Comma 49 3 2" xfId="1815" xr:uid="{65012106-E96A-4FCE-9295-689D8DD9572C}"/>
    <cellStyle name="Comma 49 3 2 2" xfId="3843" xr:uid="{E856F2FE-DCAB-4273-88B7-C2724D6E2D81}"/>
    <cellStyle name="Comma 49 3 2 3" xfId="5873" xr:uid="{637A3518-96C7-48FA-9F0D-0C7D1C1F93A1}"/>
    <cellStyle name="Comma 49 3 3" xfId="2830" xr:uid="{2AC81842-67AD-4DA3-B62B-F1C0358331AA}"/>
    <cellStyle name="Comma 49 3 4" xfId="4857" xr:uid="{8EB73413-5723-4D65-BB15-E597CE191C05}"/>
    <cellStyle name="Comma 49 3 5" xfId="7506" xr:uid="{7DADB029-254E-4845-BB4E-97C145790A0A}"/>
    <cellStyle name="Comma 49 4" xfId="1241" xr:uid="{01FD7D00-9424-4CE7-9A12-70477E084321}"/>
    <cellStyle name="Comma 49 4 2" xfId="2256" xr:uid="{2B38E953-4754-4D32-BD45-5FBAD3E44D11}"/>
    <cellStyle name="Comma 49 4 2 2" xfId="4284" xr:uid="{189DDDA4-CE54-4EEF-9230-DDE4987247C5}"/>
    <cellStyle name="Comma 49 4 2 3" xfId="6314" xr:uid="{649724C7-E2B5-4A08-9371-A001A12E3A9E}"/>
    <cellStyle name="Comma 49 4 3" xfId="3271" xr:uid="{7A003716-62C8-459E-BCFB-952F1D97EC77}"/>
    <cellStyle name="Comma 49 4 4" xfId="5298" xr:uid="{A7B58CAF-D3BA-4784-A0CB-83470F65145B}"/>
    <cellStyle name="Comma 49 4 5" xfId="7947" xr:uid="{EF2821B4-A6FC-41A4-80F2-C15DAE19B3F5}"/>
    <cellStyle name="Comma 49 5" xfId="1366" xr:uid="{D35933D7-B57A-487A-B630-6C61D2B582BB}"/>
    <cellStyle name="Comma 49 5 2" xfId="3394" xr:uid="{AE22FCA4-D5EB-49A3-A7F7-EF8F282C5D57}"/>
    <cellStyle name="Comma 49 5 3" xfId="5424" xr:uid="{DF32C738-929B-43C2-8AAC-7446AAB36A6F}"/>
    <cellStyle name="Comma 49 6" xfId="2381" xr:uid="{69C4CAA1-1D9C-45E7-8C33-35CC0F85C483}"/>
    <cellStyle name="Comma 49 7" xfId="4408" xr:uid="{B9A67368-D56F-4FCB-BFDC-23A4D0837EE2}"/>
    <cellStyle name="Comma 49 8" xfId="6532" xr:uid="{C074EF40-E520-4DD4-BC2A-1B87EE148A6B}"/>
    <cellStyle name="Comma 49 9" xfId="7058" xr:uid="{C5577256-16B4-4292-B3C1-DE4139F58DD7}"/>
    <cellStyle name="Comma 5" xfId="21" xr:uid="{00000000-0005-0000-0000-000007000000}"/>
    <cellStyle name="Comma 5 10" xfId="1162" xr:uid="{D666DD9F-53C0-4F49-89B8-4EEC05B1FA04}"/>
    <cellStyle name="Comma 5 10 2" xfId="2178" xr:uid="{9EC1FD4E-75C9-4EFA-9FA7-7A3E9BE8F8DE}"/>
    <cellStyle name="Comma 5 10 2 2" xfId="4206" xr:uid="{0D74FA22-35B9-44B0-A12B-555DB86F715B}"/>
    <cellStyle name="Comma 5 10 2 3" xfId="6236" xr:uid="{D15EEA88-61AD-4BE4-BB39-C0FD72F4E32B}"/>
    <cellStyle name="Comma 5 10 3" xfId="3193" xr:uid="{05195AEE-5BE2-4007-B3F0-C10AB180289E}"/>
    <cellStyle name="Comma 5 10 4" xfId="5220" xr:uid="{009B5F7A-B0C0-4992-BBED-4BB9FC3DE53B}"/>
    <cellStyle name="Comma 5 10 5" xfId="7869" xr:uid="{15EA77DD-6CAF-44BC-85B8-85C83382A128}"/>
    <cellStyle name="Comma 5 11" xfId="1289" xr:uid="{3D36E3E5-4E93-411F-AE94-A00BAAD17CCB}"/>
    <cellStyle name="Comma 5 11 2" xfId="3317" xr:uid="{01595FDE-7630-406F-BA63-FBCF7CCD8BA3}"/>
    <cellStyle name="Comma 5 11 3" xfId="5347" xr:uid="{0027E128-9192-48CF-BC0F-675726183B40}"/>
    <cellStyle name="Comma 5 12" xfId="2304" xr:uid="{827F5111-BF26-4F6F-B015-B09B5039B648}"/>
    <cellStyle name="Comma 5 13" xfId="4331" xr:uid="{07E959C7-2275-4095-8A38-A34A789F88C6}"/>
    <cellStyle name="Comma 5 14" xfId="6534" xr:uid="{59FA6C3F-DF5C-4EA2-A024-84F17BFD0EF5}"/>
    <cellStyle name="Comma 5 15" xfId="6981" xr:uid="{B3F0AE3D-6373-4780-98BE-E40975DC3206}"/>
    <cellStyle name="Comma 5 16" xfId="241" xr:uid="{C8331D1C-D42D-4A04-8D72-9A6642141B6A}"/>
    <cellStyle name="Comma 5 2" xfId="38" xr:uid="{00000000-0005-0000-0000-000008000000}"/>
    <cellStyle name="Comma 5 2 10" xfId="1312" xr:uid="{B72CC6BF-C2BE-41B8-8EEB-62AEC50E1CEF}"/>
    <cellStyle name="Comma 5 2 10 2" xfId="3340" xr:uid="{C7546BE5-3E85-4358-B158-96F6E1064368}"/>
    <cellStyle name="Comma 5 2 10 3" xfId="5370" xr:uid="{EE4DEFAD-7DB2-4085-989B-19990EA8BBA2}"/>
    <cellStyle name="Comma 5 2 11" xfId="2327" xr:uid="{F27D812D-7276-401C-B0C3-C7E948AAEB20}"/>
    <cellStyle name="Comma 5 2 12" xfId="4354" xr:uid="{D9FDE0A2-1400-432F-A001-3ADDA4DC67D4}"/>
    <cellStyle name="Comma 5 2 13" xfId="6535" xr:uid="{73AEAA9E-EA83-4439-9D56-C0059D477E85}"/>
    <cellStyle name="Comma 5 2 14" xfId="7004" xr:uid="{4331F661-4042-4989-B623-8ADA88775F49}"/>
    <cellStyle name="Comma 5 2 15" xfId="278" xr:uid="{44B74207-4FA8-49F4-A64C-F4AD69C2BA5E}"/>
    <cellStyle name="Comma 5 2 2" xfId="59" xr:uid="{C48E7931-7CBC-440C-B8B5-848FA438380D}"/>
    <cellStyle name="Comma 5 2 2 2" xfId="109" xr:uid="{2F7974E7-2112-4867-B2FF-164D5FD69A0C}"/>
    <cellStyle name="Comma 5 2 2 2 2" xfId="869" xr:uid="{CC1D1544-B3FC-46C4-8C08-5F87829D84D8}"/>
    <cellStyle name="Comma 5 2 2 2 2 2" xfId="1886" xr:uid="{D240BDB1-1966-4A4F-9724-826FE6B26B40}"/>
    <cellStyle name="Comma 5 2 2 2 2 2 2" xfId="3914" xr:uid="{AED4573E-CCEF-4FB7-BBED-81DA120110AB}"/>
    <cellStyle name="Comma 5 2 2 2 2 2 3" xfId="5944" xr:uid="{B86CBC40-BF39-4308-9938-85E6475B33E3}"/>
    <cellStyle name="Comma 5 2 2 2 2 3" xfId="2901" xr:uid="{2D08FFFF-DB7C-4F51-9D7E-45398481CC30}"/>
    <cellStyle name="Comma 5 2 2 2 2 4" xfId="4928" xr:uid="{88DFA819-CFC2-465D-A495-1AA170061685}"/>
    <cellStyle name="Comma 5 2 2 2 2 5" xfId="7577" xr:uid="{3F7F6D16-1283-4AC9-B3D1-01DD24740AB0}"/>
    <cellStyle name="Comma 5 2 2 2 3" xfId="1440" xr:uid="{A8154965-E22C-4EAA-B665-A8872988797C}"/>
    <cellStyle name="Comma 5 2 2 2 3 2" xfId="3468" xr:uid="{675DC78A-CA27-4A40-AC3F-676D294A897B}"/>
    <cellStyle name="Comma 5 2 2 2 3 3" xfId="5498" xr:uid="{985EAD5C-38FF-444A-B25A-57D31DB4E27D}"/>
    <cellStyle name="Comma 5 2 2 2 4" xfId="2455" xr:uid="{D86FBD59-DC7C-469D-B837-731628E508B4}"/>
    <cellStyle name="Comma 5 2 2 2 5" xfId="4482" xr:uid="{AC43A995-7706-42E0-B876-4766BEAB3453}"/>
    <cellStyle name="Comma 5 2 2 2 6" xfId="7132" xr:uid="{C9FC9D5E-3DE3-46DF-A196-D2D2570C3C77}"/>
    <cellStyle name="Comma 5 2 2 2 7" xfId="415" xr:uid="{80314A09-0791-4CBC-86E3-89B195158525}"/>
    <cellStyle name="Comma 5 2 2 3" xfId="828" xr:uid="{708B02C8-7AD1-4FB9-BD95-5F47FA03F3E7}"/>
    <cellStyle name="Comma 5 2 2 3 2" xfId="1845" xr:uid="{8790D888-51A3-479B-B1C9-14DAF7043E95}"/>
    <cellStyle name="Comma 5 2 2 3 2 2" xfId="3873" xr:uid="{F56AEC23-01E0-42A0-8E6C-83250403E859}"/>
    <cellStyle name="Comma 5 2 2 3 2 3" xfId="5903" xr:uid="{24562C81-3301-42D4-B89B-8E60301CF053}"/>
    <cellStyle name="Comma 5 2 2 3 3" xfId="2860" xr:uid="{04459CCC-5CED-48FB-A2FB-56BAADB38C17}"/>
    <cellStyle name="Comma 5 2 2 3 4" xfId="4887" xr:uid="{1116FB6D-20C8-42DA-9A56-A56AEF267C8C}"/>
    <cellStyle name="Comma 5 2 2 3 5" xfId="7536" xr:uid="{A6A645A7-C3A8-4BD9-AF39-9DD655B2B466}"/>
    <cellStyle name="Comma 5 2 2 4" xfId="1403" xr:uid="{86023336-681C-4B86-B83A-EB4D901B3091}"/>
    <cellStyle name="Comma 5 2 2 4 2" xfId="3431" xr:uid="{95516C0D-6217-4F99-A964-AA07493731D8}"/>
    <cellStyle name="Comma 5 2 2 4 3" xfId="5461" xr:uid="{D99E4E28-A489-4EE6-AF8B-AF878EE7A12B}"/>
    <cellStyle name="Comma 5 2 2 5" xfId="2418" xr:uid="{448048DA-A145-4A29-8970-08D5AB6BFB69}"/>
    <cellStyle name="Comma 5 2 2 6" xfId="4445" xr:uid="{8D749620-92A6-487C-9EB2-3B020891A75E}"/>
    <cellStyle name="Comma 5 2 2 7" xfId="6536" xr:uid="{A5BEC177-CE7D-4F2F-8FA1-DB5B0577B698}"/>
    <cellStyle name="Comma 5 2 2 8" xfId="7095" xr:uid="{2BBB005D-1BA1-491A-B13C-6EBBE1F9AE52}"/>
    <cellStyle name="Comma 5 2 2 9" xfId="378" xr:uid="{3E7436C7-9024-4686-A82A-442F35B14D2A}"/>
    <cellStyle name="Comma 5 2 3" xfId="67" xr:uid="{F87247F0-6D54-4BEC-8AA3-8F4396863EB1}"/>
    <cellStyle name="Comma 5 2 3 2" xfId="117" xr:uid="{0DF4E986-AEE5-497F-9613-28691511EC3B}"/>
    <cellStyle name="Comma 5 2 3 2 2" xfId="877" xr:uid="{A95273A2-7BCB-4915-B1FA-3EB570819343}"/>
    <cellStyle name="Comma 5 2 3 2 2 2" xfId="1894" xr:uid="{630202E6-2050-4376-AFFD-BA87F87929F5}"/>
    <cellStyle name="Comma 5 2 3 2 2 2 2" xfId="3922" xr:uid="{65B097B9-7DC7-48D5-AF84-7823C5D6160C}"/>
    <cellStyle name="Comma 5 2 3 2 2 2 3" xfId="5952" xr:uid="{B343F99F-4DEF-4D20-9ED8-84B32F42B9C3}"/>
    <cellStyle name="Comma 5 2 3 2 2 3" xfId="2909" xr:uid="{0E32EB45-17A6-4299-B4A0-7C28E4BAC2A2}"/>
    <cellStyle name="Comma 5 2 3 2 2 4" xfId="4936" xr:uid="{97BA4983-3218-4227-AB9F-15A1FAF9604A}"/>
    <cellStyle name="Comma 5 2 3 2 2 5" xfId="7585" xr:uid="{EABEF339-BB51-475E-A20F-D6AED6F7CBE6}"/>
    <cellStyle name="Comma 5 2 3 2 3" xfId="1448" xr:uid="{28DEE71D-9A4B-4122-A4C0-7C7A8BC46FA8}"/>
    <cellStyle name="Comma 5 2 3 2 3 2" xfId="3476" xr:uid="{13AB1468-B086-421F-AE42-BA6F9B69D388}"/>
    <cellStyle name="Comma 5 2 3 2 3 3" xfId="5506" xr:uid="{761C3CDF-C80D-4CDA-A6AA-452478997B27}"/>
    <cellStyle name="Comma 5 2 3 2 4" xfId="2463" xr:uid="{CC3AB542-3867-457A-A5FD-91D3210B41CF}"/>
    <cellStyle name="Comma 5 2 3 2 5" xfId="4490" xr:uid="{7D67536B-40B8-4742-9126-5DFAD2758578}"/>
    <cellStyle name="Comma 5 2 3 2 6" xfId="7140" xr:uid="{B2CFADBC-D48B-40C4-848D-B8A854AB834A}"/>
    <cellStyle name="Comma 5 2 3 2 7" xfId="423" xr:uid="{6BDC8A46-DA29-45AF-A287-F3438B53B634}"/>
    <cellStyle name="Comma 5 2 3 3" xfId="832" xr:uid="{0BB84ACE-9704-474D-9982-B8C42451E93D}"/>
    <cellStyle name="Comma 5 2 3 3 2" xfId="1849" xr:uid="{B7FA53FB-206F-4B51-AB73-2637D4AE51B5}"/>
    <cellStyle name="Comma 5 2 3 3 2 2" xfId="3877" xr:uid="{AE2D6A9B-44BF-41FC-8EBF-364A14A5BA98}"/>
    <cellStyle name="Comma 5 2 3 3 2 3" xfId="5907" xr:uid="{D5E3CAE5-31D5-497A-A2F9-DAE4975D43E1}"/>
    <cellStyle name="Comma 5 2 3 3 3" xfId="2864" xr:uid="{647CB342-CD34-4157-8F13-8578FC222A91}"/>
    <cellStyle name="Comma 5 2 3 3 4" xfId="4891" xr:uid="{AE60CDD0-DD40-4D86-95F4-9665D55553FC}"/>
    <cellStyle name="Comma 5 2 3 3 5" xfId="7540" xr:uid="{4023F748-E01B-462D-9BA6-3B62C90C4A66}"/>
    <cellStyle name="Comma 5 2 3 4" xfId="1411" xr:uid="{876DB174-6300-4342-B007-77AB01334D43}"/>
    <cellStyle name="Comma 5 2 3 4 2" xfId="3439" xr:uid="{77994EDA-4B78-4636-94AA-92B1C27EC6A1}"/>
    <cellStyle name="Comma 5 2 3 4 3" xfId="5469" xr:uid="{23E384B2-547B-42CC-B6F9-4B921568A26F}"/>
    <cellStyle name="Comma 5 2 3 5" xfId="2426" xr:uid="{4C2FB81B-7DF5-43FD-A96B-27DD74BC092F}"/>
    <cellStyle name="Comma 5 2 3 6" xfId="4453" xr:uid="{F18F3E9D-2138-4852-A8DF-7A7DB18F1C0D}"/>
    <cellStyle name="Comma 5 2 3 7" xfId="6537" xr:uid="{D2108806-6DE2-478C-BD67-5900BD8F1726}"/>
    <cellStyle name="Comma 5 2 3 8" xfId="7103" xr:uid="{5DB56A19-1EE7-4D3B-B09A-FC0F76F7EF67}"/>
    <cellStyle name="Comma 5 2 3 9" xfId="386" xr:uid="{B027A088-1DBB-4CB1-9484-1B4723E93645}"/>
    <cellStyle name="Comma 5 2 4" xfId="80" xr:uid="{804BF8C6-36DE-48C8-9CD9-1B23058BD74C}"/>
    <cellStyle name="Comma 5 2 4 2" xfId="128" xr:uid="{D88260D6-F8FF-4579-993B-10536E406384}"/>
    <cellStyle name="Comma 5 2 4 2 2" xfId="888" xr:uid="{16ED39A5-459E-449B-800D-F7CB0551F4E6}"/>
    <cellStyle name="Comma 5 2 4 2 2 2" xfId="1905" xr:uid="{A7322485-D5B9-4F12-BC7A-971A6B90562A}"/>
    <cellStyle name="Comma 5 2 4 2 2 2 2" xfId="3933" xr:uid="{3F536290-F076-407D-9347-FCE14BFB602A}"/>
    <cellStyle name="Comma 5 2 4 2 2 2 3" xfId="5963" xr:uid="{982158BA-90FC-4CA1-8154-C84365443B37}"/>
    <cellStyle name="Comma 5 2 4 2 2 3" xfId="2920" xr:uid="{7F7E9AD5-28B0-4B2A-AA50-88A885C115B3}"/>
    <cellStyle name="Comma 5 2 4 2 2 4" xfId="4947" xr:uid="{F9EF8748-8190-4E28-8870-058D6B328D3B}"/>
    <cellStyle name="Comma 5 2 4 2 2 5" xfId="7596" xr:uid="{DF15ADF0-9866-4537-AEDE-F646371E1077}"/>
    <cellStyle name="Comma 5 2 4 2 3" xfId="1459" xr:uid="{00707557-9CB0-4432-8DD4-66C3212986FA}"/>
    <cellStyle name="Comma 5 2 4 2 3 2" xfId="3487" xr:uid="{48BF3616-B704-4222-937F-DA3B85BA83F4}"/>
    <cellStyle name="Comma 5 2 4 2 3 3" xfId="5517" xr:uid="{D82F947A-0D7C-4E07-BA65-554495A78671}"/>
    <cellStyle name="Comma 5 2 4 2 4" xfId="2474" xr:uid="{13488FEB-EA9F-4064-8F4A-A94C9C8DEAC1}"/>
    <cellStyle name="Comma 5 2 4 2 5" xfId="4501" xr:uid="{70DD20C2-31E5-4CE6-A86F-4D29D405B29F}"/>
    <cellStyle name="Comma 5 2 4 2 6" xfId="7151" xr:uid="{8AE1878B-5592-4D7E-88C4-187741E2AD1C}"/>
    <cellStyle name="Comma 5 2 4 2 7" xfId="434" xr:uid="{F3D2DED6-C7A8-4C29-B873-F63CA3ACF159}"/>
    <cellStyle name="Comma 5 2 4 3" xfId="714" xr:uid="{BB231375-0BB3-4A41-B43A-5487EA4D63E5}"/>
    <cellStyle name="Comma 5 2 4 3 2" xfId="1731" xr:uid="{C758EAAF-EFF8-4812-ABE8-90894B7885E6}"/>
    <cellStyle name="Comma 5 2 4 3 2 2" xfId="3759" xr:uid="{5A68409A-17D0-4D1E-88C2-1348856D10F1}"/>
    <cellStyle name="Comma 5 2 4 3 2 3" xfId="5789" xr:uid="{629E77CF-2C7D-46F3-88E1-ED027A623C1A}"/>
    <cellStyle name="Comma 5 2 4 3 3" xfId="2746" xr:uid="{3360C8FC-E414-4F7F-81B5-A33D5BF57CAC}"/>
    <cellStyle name="Comma 5 2 4 3 4" xfId="4773" xr:uid="{8E702FCA-3800-4AC1-B2EF-CDF13FD78A33}"/>
    <cellStyle name="Comma 5 2 4 3 5" xfId="7422" xr:uid="{D389BE80-4877-41DC-A896-812D27B0093A}"/>
    <cellStyle name="Comma 5 2 4 4" xfId="1422" xr:uid="{CBC75AB8-73C1-4FCB-BB59-A6D4502E269D}"/>
    <cellStyle name="Comma 5 2 4 4 2" xfId="3450" xr:uid="{7A12FF6D-6141-4B5A-AA05-29A2045738C9}"/>
    <cellStyle name="Comma 5 2 4 4 3" xfId="5480" xr:uid="{4BD062D6-D484-421C-B165-692BDDC727EF}"/>
    <cellStyle name="Comma 5 2 4 5" xfId="2437" xr:uid="{9DB88C24-127E-4415-82DB-590031415E4E}"/>
    <cellStyle name="Comma 5 2 4 6" xfId="4464" xr:uid="{BEDC505E-3950-4B94-8B11-9AEF4AA7E653}"/>
    <cellStyle name="Comma 5 2 4 7" xfId="7114" xr:uid="{76F9C689-A3CD-4AC5-AC1D-72EEC7EC1EFB}"/>
    <cellStyle name="Comma 5 2 4 8" xfId="397" xr:uid="{850B3249-B180-4934-B741-CD3AFD9792D6}"/>
    <cellStyle name="Comma 5 2 5" xfId="91" xr:uid="{D2798C7B-8FE5-4DA6-BB11-2442E14AE98F}"/>
    <cellStyle name="Comma 5 2 5 2" xfId="138" xr:uid="{DBB519F5-EF2B-4C46-B9C3-7A630CA64062}"/>
    <cellStyle name="Comma 5 2 5 2 2" xfId="1877" xr:uid="{6FAFEC3E-F31F-4392-942F-609D5BE31B01}"/>
    <cellStyle name="Comma 5 2 5 2 2 2" xfId="3905" xr:uid="{A4F9D5D3-C8A8-4ED2-A263-F0B1F3C41407}"/>
    <cellStyle name="Comma 5 2 5 2 2 3" xfId="5935" xr:uid="{836807FB-58B1-485E-AE66-EE3DD200FE9A}"/>
    <cellStyle name="Comma 5 2 5 2 3" xfId="2892" xr:uid="{3E78A932-D576-4EF8-A33F-3F9E072D9BF4}"/>
    <cellStyle name="Comma 5 2 5 2 4" xfId="4919" xr:uid="{4C70821C-09A6-4894-B1A3-B4338F6C265B}"/>
    <cellStyle name="Comma 5 2 5 2 5" xfId="7568" xr:uid="{DD0217BC-DEB4-42B6-B13E-7442DE79357C}"/>
    <cellStyle name="Comma 5 2 5 2 6" xfId="860" xr:uid="{13DC31FD-EE17-4934-83EA-5FDA20101189}"/>
    <cellStyle name="Comma 5 2 5 3" xfId="1431" xr:uid="{86582367-A07B-4BFD-8B4C-F3BDFA54C63B}"/>
    <cellStyle name="Comma 5 2 5 3 2" xfId="3459" xr:uid="{AC693D8A-95DB-4AED-9F13-936E16920951}"/>
    <cellStyle name="Comma 5 2 5 3 3" xfId="5489" xr:uid="{FBC7B16E-34DA-4697-8981-32E2C65796CF}"/>
    <cellStyle name="Comma 5 2 5 4" xfId="2446" xr:uid="{11EF88C2-B70A-408A-8D6D-49416766A17B}"/>
    <cellStyle name="Comma 5 2 5 5" xfId="4473" xr:uid="{9A4C7618-5445-43DA-ABC5-E6DEB8D4B69A}"/>
    <cellStyle name="Comma 5 2 5 6" xfId="7123" xr:uid="{645A213D-9FED-45A1-9E71-DDDF94EF67FB}"/>
    <cellStyle name="Comma 5 2 5 7" xfId="406" xr:uid="{70D836B6-9544-47CD-A4DC-BD31588DD5D3}"/>
    <cellStyle name="Comma 5 2 6" xfId="50" xr:uid="{A2FEDC3E-B5AD-4B08-99A4-F06F93D3C1B1}"/>
    <cellStyle name="Comma 5 2 6 2" xfId="147" xr:uid="{9E951208-BEAE-4ABD-803C-1475E966EDC6}"/>
    <cellStyle name="Comma 5 2 6 2 2" xfId="1860" xr:uid="{5A952C51-9CD7-499C-BEEA-D85CCDC986B6}"/>
    <cellStyle name="Comma 5 2 6 2 2 2" xfId="3888" xr:uid="{36040F6A-E74C-4AE3-AF52-C6372D10F101}"/>
    <cellStyle name="Comma 5 2 6 2 2 3" xfId="5918" xr:uid="{B8FCB35C-8444-437D-885E-59DC8E7C5EF4}"/>
    <cellStyle name="Comma 5 2 6 2 3" xfId="2875" xr:uid="{EFB2C2A4-6398-4F7B-A552-E5BE3C0B3A01}"/>
    <cellStyle name="Comma 5 2 6 2 4" xfId="4902" xr:uid="{830EAD59-2384-4DCA-B41E-C8CADA27D908}"/>
    <cellStyle name="Comma 5 2 6 2 5" xfId="7551" xr:uid="{EF0F9F40-4CF0-4BEF-A869-2328F0809DCB}"/>
    <cellStyle name="Comma 5 2 6 2 6" xfId="843" xr:uid="{58912CF4-7C09-4D26-B571-17F65204F2D2}"/>
    <cellStyle name="Comma 5 2 6 3" xfId="1394" xr:uid="{3D53FA2C-4B78-4DD2-9C91-B61FD9B937DE}"/>
    <cellStyle name="Comma 5 2 6 3 2" xfId="3422" xr:uid="{EBCF3FDD-751C-4C78-B25D-DC0287CB44D1}"/>
    <cellStyle name="Comma 5 2 6 3 3" xfId="5452" xr:uid="{E45383DB-E15E-4D85-9FE8-6445B86EB338}"/>
    <cellStyle name="Comma 5 2 6 4" xfId="2409" xr:uid="{531AA587-14B1-48C8-B768-C00A005CB259}"/>
    <cellStyle name="Comma 5 2 6 5" xfId="4436" xr:uid="{C5E73A68-C5B8-4EC6-A7E8-04BC199AEC7F}"/>
    <cellStyle name="Comma 5 2 6 6" xfId="7086" xr:uid="{5A3113B7-A53A-439A-B54D-FA3E6F812AF0}"/>
    <cellStyle name="Comma 5 2 6 7" xfId="369" xr:uid="{E99BFA67-1469-4F26-8797-F9A164149239}"/>
    <cellStyle name="Comma 5 2 7" xfId="156" xr:uid="{E84688B0-860F-4FEB-80B6-D4827846B713}"/>
    <cellStyle name="Comma 5 2 7 2" xfId="1032" xr:uid="{4FD58A27-63BC-4B5A-924B-ED785940864E}"/>
    <cellStyle name="Comma 5 2 7 2 2" xfId="2049" xr:uid="{F3589699-09D0-425A-9EB7-882F51769102}"/>
    <cellStyle name="Comma 5 2 7 2 2 2" xfId="4077" xr:uid="{4432B14F-5CD1-4263-9CC1-48FEA0AAC9EE}"/>
    <cellStyle name="Comma 5 2 7 2 2 3" xfId="6107" xr:uid="{2DB30F9B-F0D2-49A7-8B80-D2AAEB76E0BC}"/>
    <cellStyle name="Comma 5 2 7 2 3" xfId="3064" xr:uid="{8B9CA510-4A10-41AC-AE3A-0789A3468646}"/>
    <cellStyle name="Comma 5 2 7 2 4" xfId="5091" xr:uid="{A817AF50-25DA-4FB6-BF76-AFECA4A26DB8}"/>
    <cellStyle name="Comma 5 2 7 2 5" xfId="7740" xr:uid="{FC9D25BA-D71C-4A59-B94B-83866BBADCC2}"/>
    <cellStyle name="Comma 5 2 7 3" xfId="1603" xr:uid="{29EDDDB2-A2FA-4F02-A31B-29091AA6B554}"/>
    <cellStyle name="Comma 5 2 7 3 2" xfId="3631" xr:uid="{2BD64EAD-1CE2-47CF-8662-1008E03CF6E9}"/>
    <cellStyle name="Comma 5 2 7 3 3" xfId="5661" xr:uid="{D4E32AFF-C0D1-4753-B929-D76EF1F0DE1E}"/>
    <cellStyle name="Comma 5 2 7 4" xfId="2618" xr:uid="{DF75673A-C65B-4D90-83B4-C7DF5CC999DF}"/>
    <cellStyle name="Comma 5 2 7 5" xfId="4645" xr:uid="{5D6A5DD0-551A-43A5-AD4A-1532590B4A74}"/>
    <cellStyle name="Comma 5 2 7 6" xfId="7295" xr:uid="{F15A3E77-6464-4DCA-B16B-490389494D51}"/>
    <cellStyle name="Comma 5 2 7 7" xfId="578" xr:uid="{F9254A19-0231-44D2-ABE9-7849C77CE968}"/>
    <cellStyle name="Comma 5 2 8" xfId="100" xr:uid="{F3603C86-7F0C-458A-B311-ABC0EEAF732B}"/>
    <cellStyle name="Comma 5 2 8 2" xfId="1760" xr:uid="{DFB701D5-318D-4A1C-A603-E815FC87C9F0}"/>
    <cellStyle name="Comma 5 2 8 2 2" xfId="3788" xr:uid="{C032EF83-813C-40FB-82E1-C752766D5B02}"/>
    <cellStyle name="Comma 5 2 8 2 3" xfId="5818" xr:uid="{26C0D075-98C8-48B4-B3C5-BF15FD058CA9}"/>
    <cellStyle name="Comma 5 2 8 3" xfId="2775" xr:uid="{C55DA45C-C70E-45D1-8976-91E32692E3D4}"/>
    <cellStyle name="Comma 5 2 8 4" xfId="4802" xr:uid="{5F645464-151A-42C2-BEA0-C05C2D014A7C}"/>
    <cellStyle name="Comma 5 2 8 5" xfId="7451" xr:uid="{B3483526-D84E-4AFF-ABD8-E0E341358B1A}"/>
    <cellStyle name="Comma 5 2 8 6" xfId="743" xr:uid="{BF12BEBB-7CC2-44C7-994B-851C83739F4A}"/>
    <cellStyle name="Comma 5 2 9" xfId="1187" xr:uid="{6F1D45D2-3A9D-4993-AF3F-5E32F7D49BBD}"/>
    <cellStyle name="Comma 5 2 9 2" xfId="2202" xr:uid="{AB6EFC86-818D-455D-9806-241DE5C026F7}"/>
    <cellStyle name="Comma 5 2 9 2 2" xfId="4230" xr:uid="{F545FC7C-C843-416D-9891-5A6C14A3973F}"/>
    <cellStyle name="Comma 5 2 9 2 3" xfId="6260" xr:uid="{DB5DA391-DF03-4BA7-B565-479A619DBAB9}"/>
    <cellStyle name="Comma 5 2 9 3" xfId="3217" xr:uid="{1675777F-BAAD-44FB-8ED0-7DA4316AA522}"/>
    <cellStyle name="Comma 5 2 9 4" xfId="5244" xr:uid="{996B3164-0841-415D-8F77-B5219E4B1C03}"/>
    <cellStyle name="Comma 5 2 9 5" xfId="7893" xr:uid="{72856B2E-C082-4242-B2F8-51746884FB15}"/>
    <cellStyle name="Comma 5 3" xfId="55" xr:uid="{C59D1A1E-C01F-482A-AB50-9E02B44BDCD0}"/>
    <cellStyle name="Comma 5 3 10" xfId="6538" xr:uid="{BC9ED551-F8CD-4F07-8CD2-059136F22082}"/>
    <cellStyle name="Comma 5 3 11" xfId="6987" xr:uid="{866AF974-01FC-4477-AADD-1503A8A27ADB}"/>
    <cellStyle name="Comma 5 3 12" xfId="256" xr:uid="{ADC303A9-30F6-43E2-AF1C-2FC5A925FE00}"/>
    <cellStyle name="Comma 5 3 2" xfId="105" xr:uid="{7E72157C-804A-4ED0-8F52-3A06319FBEA0}"/>
    <cellStyle name="Comma 5 3 2 2" xfId="865" xr:uid="{D265AD96-63F8-468B-8B6C-9149F545A6D7}"/>
    <cellStyle name="Comma 5 3 2 2 2" xfId="1882" xr:uid="{31CF0BFC-7A66-4E2C-89DD-C3333886229E}"/>
    <cellStyle name="Comma 5 3 2 2 2 2" xfId="3910" xr:uid="{0768BF10-73C7-46B3-8626-D97DEAC9D7DC}"/>
    <cellStyle name="Comma 5 3 2 2 2 3" xfId="5940" xr:uid="{316103C5-C6A6-4695-8AB7-71398F3247E7}"/>
    <cellStyle name="Comma 5 3 2 2 3" xfId="2897" xr:uid="{CFAAE4C8-2CE3-4B29-AC4F-9CA39C02C6F6}"/>
    <cellStyle name="Comma 5 3 2 2 4" xfId="4924" xr:uid="{50FD4573-5548-4EBE-B047-65201EEF2AF3}"/>
    <cellStyle name="Comma 5 3 2 2 5" xfId="7573" xr:uid="{7628A77F-EAA4-40A2-A9D5-FE8116404F1B}"/>
    <cellStyle name="Comma 5 3 2 3" xfId="1436" xr:uid="{191BD7D9-FF31-484B-B215-665F628FD8AE}"/>
    <cellStyle name="Comma 5 3 2 3 2" xfId="3464" xr:uid="{C528D2B7-D9A9-4CDD-B3E7-4E619E5FAF96}"/>
    <cellStyle name="Comma 5 3 2 3 3" xfId="5494" xr:uid="{3B2618D7-8355-4793-8EA4-5BCC8F440576}"/>
    <cellStyle name="Comma 5 3 2 4" xfId="2451" xr:uid="{76B85049-2E09-4C47-A8F9-AFEF2E77BB3C}"/>
    <cellStyle name="Comma 5 3 2 5" xfId="4478" xr:uid="{1A3A2CAB-8B94-43CE-A965-EF3F112F97D9}"/>
    <cellStyle name="Comma 5 3 2 6" xfId="6539" xr:uid="{3E76BEFC-44ED-49EA-9F60-54BE94209754}"/>
    <cellStyle name="Comma 5 3 2 7" xfId="7128" xr:uid="{40F86C96-E5C1-442A-9279-C14E7CD048B3}"/>
    <cellStyle name="Comma 5 3 2 8" xfId="411" xr:uid="{5E605043-A61A-4D41-ADBA-587D98692890}"/>
    <cellStyle name="Comma 5 3 3" xfId="374" xr:uid="{212EB0C1-8416-4D13-AF94-9EB9F23D7CD3}"/>
    <cellStyle name="Comma 5 3 3 2" xfId="848" xr:uid="{680FE0B2-6F87-47ED-ACFA-0D3999049E6A}"/>
    <cellStyle name="Comma 5 3 3 2 2" xfId="1865" xr:uid="{EDD019FD-1883-4048-BC13-368161D387E3}"/>
    <cellStyle name="Comma 5 3 3 2 2 2" xfId="3893" xr:uid="{0AA34EC6-F53C-423C-BAD4-9545A9AC90C3}"/>
    <cellStyle name="Comma 5 3 3 2 2 3" xfId="5923" xr:uid="{D86B14B9-3175-463B-A217-F781FC29EABA}"/>
    <cellStyle name="Comma 5 3 3 2 3" xfId="2880" xr:uid="{7DEC3C88-4F7B-4523-B015-7865D47AF1BF}"/>
    <cellStyle name="Comma 5 3 3 2 4" xfId="4907" xr:uid="{174AAF7C-ABE7-475E-A6AC-133A83155A53}"/>
    <cellStyle name="Comma 5 3 3 2 5" xfId="7556" xr:uid="{4A62C444-7502-43C9-A427-EAF2FC6EC408}"/>
    <cellStyle name="Comma 5 3 3 3" xfId="1399" xr:uid="{957847D6-34A6-4C09-9DCA-B2DADF3000CF}"/>
    <cellStyle name="Comma 5 3 3 3 2" xfId="3427" xr:uid="{130B974A-0928-476D-8DC9-7186161720C4}"/>
    <cellStyle name="Comma 5 3 3 3 3" xfId="5457" xr:uid="{41760E8B-20F6-416D-A8B0-1378312BE042}"/>
    <cellStyle name="Comma 5 3 3 4" xfId="2414" xr:uid="{A94075CD-8089-4412-B7C6-5BD9CBAFF1F4}"/>
    <cellStyle name="Comma 5 3 3 5" xfId="4441" xr:uid="{5F3CB263-4164-4A85-9BBE-860B6FF1F725}"/>
    <cellStyle name="Comma 5 3 3 6" xfId="6540" xr:uid="{8EA829F6-26DA-4012-95A7-903C3A084AA2}"/>
    <cellStyle name="Comma 5 3 3 7" xfId="7091" xr:uid="{88A56EE0-EA65-41A0-830D-BDEFBAB7898C}"/>
    <cellStyle name="Comma 5 3 4" xfId="579" xr:uid="{E98ACE26-BF26-46AA-84AA-D4713CE16AC4}"/>
    <cellStyle name="Comma 5 3 4 2" xfId="1033" xr:uid="{EDFC70B6-8E3F-428B-B2AE-EC9FFA14AE33}"/>
    <cellStyle name="Comma 5 3 4 2 2" xfId="2050" xr:uid="{23A8545B-9BE7-4153-A490-00AB197A189D}"/>
    <cellStyle name="Comma 5 3 4 2 2 2" xfId="4078" xr:uid="{D1FC682F-C4FB-4B98-B99C-0587F7910C70}"/>
    <cellStyle name="Comma 5 3 4 2 2 3" xfId="6108" xr:uid="{5EC29A06-3338-4231-B38B-622C052B704A}"/>
    <cellStyle name="Comma 5 3 4 2 3" xfId="3065" xr:uid="{F4D1711C-2A30-4ACC-8D51-99CF44F892F9}"/>
    <cellStyle name="Comma 5 3 4 2 4" xfId="5092" xr:uid="{E05A946C-43D5-476F-8368-68A34C76D928}"/>
    <cellStyle name="Comma 5 3 4 2 5" xfId="7741" xr:uid="{FDD9190F-972B-43F3-A703-7737D1F8BC60}"/>
    <cellStyle name="Comma 5 3 4 3" xfId="1604" xr:uid="{ED2BF0AA-2792-43C6-98F9-E22D66CA55F4}"/>
    <cellStyle name="Comma 5 3 4 3 2" xfId="3632" xr:uid="{6F259E59-6212-4BD3-8EF5-C15CDBA56336}"/>
    <cellStyle name="Comma 5 3 4 3 3" xfId="5662" xr:uid="{F69A7B80-A21C-4C60-A992-FB0B966DD4F6}"/>
    <cellStyle name="Comma 5 3 4 4" xfId="2619" xr:uid="{3BDF7482-1F0A-49CE-BA3D-6397CA14A96C}"/>
    <cellStyle name="Comma 5 3 4 5" xfId="4646" xr:uid="{40117511-B8FD-403A-909D-F4CBCC5DFECA}"/>
    <cellStyle name="Comma 5 3 4 6" xfId="6541" xr:uid="{80C71629-C83E-4F9D-A624-0941083AB5D3}"/>
    <cellStyle name="Comma 5 3 4 7" xfId="7296" xr:uid="{1E7D1E60-0ABC-4E1D-B027-DCB4A01E4ED8}"/>
    <cellStyle name="Comma 5 3 5" xfId="726" xr:uid="{2D66DC92-C2A7-485E-BC84-6749A492A501}"/>
    <cellStyle name="Comma 5 3 5 2" xfId="1743" xr:uid="{A3A7DE78-872F-4F70-A899-AEA2B6717C70}"/>
    <cellStyle name="Comma 5 3 5 2 2" xfId="3771" xr:uid="{1D3FE3D4-62C0-4868-A4EB-D7BE67A7D790}"/>
    <cellStyle name="Comma 5 3 5 2 3" xfId="5801" xr:uid="{969589A2-168C-4E2B-894F-496FD5EB9712}"/>
    <cellStyle name="Comma 5 3 5 3" xfId="2758" xr:uid="{1EAE054D-3273-4D2C-80E2-7BA8CFDA72F6}"/>
    <cellStyle name="Comma 5 3 5 4" xfId="4785" xr:uid="{9058353C-1D18-46A0-9FB0-7625B51D8BCE}"/>
    <cellStyle name="Comma 5 3 5 5" xfId="7434" xr:uid="{7A0F0B8B-C7D7-4699-B431-4EF68CF175CD}"/>
    <cellStyle name="Comma 5 3 6" xfId="1170" xr:uid="{04B5D596-F197-4B0B-8945-F64CDAC90C98}"/>
    <cellStyle name="Comma 5 3 6 2" xfId="2185" xr:uid="{BF3BF180-8E16-401B-B48B-57672E20001B}"/>
    <cellStyle name="Comma 5 3 6 2 2" xfId="4213" xr:uid="{B16141E6-B3C1-4635-866A-1C3B028EB144}"/>
    <cellStyle name="Comma 5 3 6 2 3" xfId="6243" xr:uid="{4C4C2BD8-7ADE-4E81-8F1B-1471ED1396B7}"/>
    <cellStyle name="Comma 5 3 6 3" xfId="3200" xr:uid="{D01C56DB-9BBF-45DD-BB4F-F73C28CA0359}"/>
    <cellStyle name="Comma 5 3 6 4" xfId="5227" xr:uid="{9052C16B-36AE-4AB0-8F0E-61D988AA0D4E}"/>
    <cellStyle name="Comma 5 3 6 5" xfId="7876" xr:uid="{C1DA647F-C66D-44B9-9722-F3F91A77A1F3}"/>
    <cellStyle name="Comma 5 3 7" xfId="1295" xr:uid="{6CAE9514-F138-4CAC-B43C-213DB1400C14}"/>
    <cellStyle name="Comma 5 3 7 2" xfId="3323" xr:uid="{20BF61DB-71B3-4A42-83A3-EA959DAEA7A3}"/>
    <cellStyle name="Comma 5 3 7 3" xfId="5353" xr:uid="{6EEF41BF-8114-4BFF-B933-F80B2C3D5162}"/>
    <cellStyle name="Comma 5 3 8" xfId="2310" xr:uid="{244E4BFF-4C61-4282-840A-270223B11D7F}"/>
    <cellStyle name="Comma 5 3 9" xfId="4337" xr:uid="{4573B7CB-E9BC-44A4-9F33-C42BDBB733F4}"/>
    <cellStyle name="Comma 5 4" xfId="63" xr:uid="{AE87C2BC-EB8A-4787-912F-AC1C4BC39B26}"/>
    <cellStyle name="Comma 5 4 2" xfId="113" xr:uid="{D89FA688-B10E-4D40-95FD-494E0AF9CAF4}"/>
    <cellStyle name="Comma 5 4 2 2" xfId="873" xr:uid="{3892E871-B04C-4CEB-9C69-DF48A840D142}"/>
    <cellStyle name="Comma 5 4 2 2 2" xfId="1890" xr:uid="{AB52A46C-604A-499B-BC83-0C235FBC0C01}"/>
    <cellStyle name="Comma 5 4 2 2 2 2" xfId="3918" xr:uid="{C8DB6B14-DD18-43C8-BF4C-500CDC4334D1}"/>
    <cellStyle name="Comma 5 4 2 2 2 3" xfId="5948" xr:uid="{A327A22D-EC96-4846-8979-0C566555B5CB}"/>
    <cellStyle name="Comma 5 4 2 2 3" xfId="2905" xr:uid="{31E31F2E-C3C6-46EF-A993-AA9F58639CF2}"/>
    <cellStyle name="Comma 5 4 2 2 4" xfId="4932" xr:uid="{C26272BC-3222-4A88-AA1C-302504A708C2}"/>
    <cellStyle name="Comma 5 4 2 2 5" xfId="7581" xr:uid="{AD0DA26B-3BB5-4604-AEF4-2FFB763FFB94}"/>
    <cellStyle name="Comma 5 4 2 3" xfId="1444" xr:uid="{1A9193D8-CB34-4DBE-A17C-D685DF03B093}"/>
    <cellStyle name="Comma 5 4 2 3 2" xfId="3472" xr:uid="{92A8A668-5256-4DA8-A309-1A24794EA8C5}"/>
    <cellStyle name="Comma 5 4 2 3 3" xfId="5502" xr:uid="{1B2D2430-575E-42BF-9A26-13385773B562}"/>
    <cellStyle name="Comma 5 4 2 4" xfId="2459" xr:uid="{423B1177-8ED8-46E1-BF42-AD7EF4187534}"/>
    <cellStyle name="Comma 5 4 2 5" xfId="4486" xr:uid="{1E47AC44-2FBB-430E-886F-22FCBEF13043}"/>
    <cellStyle name="Comma 5 4 2 6" xfId="7136" xr:uid="{0C0A3408-681D-4496-9E84-8953818FC0C1}"/>
    <cellStyle name="Comma 5 4 2 7" xfId="419" xr:uid="{F8F5C9E5-5828-4AA5-A415-5502E2A37C01}"/>
    <cellStyle name="Comma 5 4 3" xfId="834" xr:uid="{4FDE452F-AADA-451A-BBB9-6B82551668D4}"/>
    <cellStyle name="Comma 5 4 3 2" xfId="1851" xr:uid="{B3B13732-292E-4DA7-97D3-EC6DE7B51FDB}"/>
    <cellStyle name="Comma 5 4 3 2 2" xfId="3879" xr:uid="{40CA63BA-CDC6-4FBC-926B-52E8D1629008}"/>
    <cellStyle name="Comma 5 4 3 2 3" xfId="5909" xr:uid="{00B7115C-2E71-45E0-A50F-3E8022B28D04}"/>
    <cellStyle name="Comma 5 4 3 3" xfId="2866" xr:uid="{A989E877-3E8E-4CED-95A1-4293F51BE64B}"/>
    <cellStyle name="Comma 5 4 3 4" xfId="4893" xr:uid="{033D6DA8-7594-4729-B3F8-040BAD1652EA}"/>
    <cellStyle name="Comma 5 4 3 5" xfId="7542" xr:uid="{6B02E4FA-76DF-4419-91B3-7C199A2EE936}"/>
    <cellStyle name="Comma 5 4 4" xfId="1407" xr:uid="{42D9BF13-B47F-481C-AD30-4BF0B69A703F}"/>
    <cellStyle name="Comma 5 4 4 2" xfId="3435" xr:uid="{715FD7E7-DE66-44CA-B2B3-B43AB7952A19}"/>
    <cellStyle name="Comma 5 4 4 3" xfId="5465" xr:uid="{2CB8A044-E3E7-4AF4-8579-3C80D8B2D58A}"/>
    <cellStyle name="Comma 5 4 5" xfId="2422" xr:uid="{C3A9DC4C-205B-402E-8777-812FC5B01A78}"/>
    <cellStyle name="Comma 5 4 6" xfId="4449" xr:uid="{FDFE62EC-D404-47A2-8BF2-6599713524D1}"/>
    <cellStyle name="Comma 5 4 7" xfId="6542" xr:uid="{4837AE55-2FB9-44D8-9B37-72DF5A1742C3}"/>
    <cellStyle name="Comma 5 4 8" xfId="7099" xr:uid="{1C0F5999-0452-4A54-AAF4-1A115A8FFFB2}"/>
    <cellStyle name="Comma 5 4 9" xfId="382" xr:uid="{B238164A-6DC9-4269-992E-D65B3826AD8C}"/>
    <cellStyle name="Comma 5 5" xfId="76" xr:uid="{860525B0-480C-4293-8F19-5FF2862A007B}"/>
    <cellStyle name="Comma 5 5 2" xfId="124" xr:uid="{33E023D1-96E5-47EF-BC32-F28CBFA4DC6A}"/>
    <cellStyle name="Comma 5 5 2 2" xfId="884" xr:uid="{67FD9B53-A5FA-4CC0-BB66-1057D4A2EE89}"/>
    <cellStyle name="Comma 5 5 2 2 2" xfId="1901" xr:uid="{576EF497-5597-4421-AEC9-12B2566186D2}"/>
    <cellStyle name="Comma 5 5 2 2 2 2" xfId="3929" xr:uid="{1B2DD77D-61A5-4A31-9ACA-EFEBABFAA24D}"/>
    <cellStyle name="Comma 5 5 2 2 2 3" xfId="5959" xr:uid="{5D63D82E-7745-4854-A1DF-F5C8BE182FC3}"/>
    <cellStyle name="Comma 5 5 2 2 3" xfId="2916" xr:uid="{AB1EB97A-0EA4-48BE-9B70-83E77AE9FF55}"/>
    <cellStyle name="Comma 5 5 2 2 4" xfId="4943" xr:uid="{B38C43D7-8D95-45EA-BF99-F2D0300A1C20}"/>
    <cellStyle name="Comma 5 5 2 2 5" xfId="7592" xr:uid="{E9C24C2B-A660-4F93-BB81-E0DC1A3B04E6}"/>
    <cellStyle name="Comma 5 5 2 3" xfId="1455" xr:uid="{F2B014D9-5BC4-4EEB-AAC8-9266126131FB}"/>
    <cellStyle name="Comma 5 5 2 3 2" xfId="3483" xr:uid="{216B4F82-7895-4702-97B0-066508C10D42}"/>
    <cellStyle name="Comma 5 5 2 3 3" xfId="5513" xr:uid="{FCF3EFDA-8F3D-4BF8-8738-4FF8890BF0AE}"/>
    <cellStyle name="Comma 5 5 2 4" xfId="2470" xr:uid="{57479962-F932-4122-9C0F-93D070CB2169}"/>
    <cellStyle name="Comma 5 5 2 5" xfId="4497" xr:uid="{7FA1159F-099C-4B1E-98F2-5F1DE6CF790D}"/>
    <cellStyle name="Comma 5 5 2 6" xfId="7147" xr:uid="{B7E42ABF-21AE-4834-AA96-3C9308B1516E}"/>
    <cellStyle name="Comma 5 5 2 7" xfId="430" xr:uid="{1C7BD4A0-5FA4-4C09-8A48-5367D5598691}"/>
    <cellStyle name="Comma 5 5 3" xfId="833" xr:uid="{B6444B69-DA5C-40BD-9935-64313B5FF85C}"/>
    <cellStyle name="Comma 5 5 3 2" xfId="1850" xr:uid="{31335447-175D-4E40-9445-EB3D1911A9F8}"/>
    <cellStyle name="Comma 5 5 3 2 2" xfId="3878" xr:uid="{7C09A98B-22AF-4651-A146-061CE9C32052}"/>
    <cellStyle name="Comma 5 5 3 2 3" xfId="5908" xr:uid="{B09E6AC1-BD85-49AF-AD3B-B58A9A4EBABF}"/>
    <cellStyle name="Comma 5 5 3 3" xfId="2865" xr:uid="{78F98BA5-7886-4DD8-A9E9-A11F779C6862}"/>
    <cellStyle name="Comma 5 5 3 4" xfId="4892" xr:uid="{FF88B55C-8C80-48C5-A90C-BF1EAA41EF54}"/>
    <cellStyle name="Comma 5 5 3 5" xfId="7541" xr:uid="{624B5F48-8D2F-403D-AE43-68CEF4B2337C}"/>
    <cellStyle name="Comma 5 5 4" xfId="1418" xr:uid="{C9635569-68A3-483E-A597-C41D3C246261}"/>
    <cellStyle name="Comma 5 5 4 2" xfId="3446" xr:uid="{E167D426-17AD-4ADA-96C0-ADB81642429F}"/>
    <cellStyle name="Comma 5 5 4 3" xfId="5476" xr:uid="{73869C7E-0BE7-40B0-9B99-6DBF79C3588D}"/>
    <cellStyle name="Comma 5 5 5" xfId="2433" xr:uid="{3BE379CB-A36B-4787-8CEB-DAA680C4F62C}"/>
    <cellStyle name="Comma 5 5 6" xfId="4460" xr:uid="{F4B7D478-5741-4757-85A5-5483C8428C5E}"/>
    <cellStyle name="Comma 5 5 7" xfId="6543" xr:uid="{233227B9-0875-49BA-AD73-22BAAFCE5287}"/>
    <cellStyle name="Comma 5 5 8" xfId="7110" xr:uid="{FAB90F58-F850-4840-8A80-97C42B328204}"/>
    <cellStyle name="Comma 5 5 9" xfId="393" xr:uid="{E4E5D79D-377E-48C8-B87C-D15AADC2AD99}"/>
    <cellStyle name="Comma 5 6" xfId="87" xr:uid="{EBD21427-5B4C-4FA9-86CA-4DA956B4FA13}"/>
    <cellStyle name="Comma 5 6 2" xfId="134" xr:uid="{2EB7A336-16C3-4618-86EB-EBBC843A4353}"/>
    <cellStyle name="Comma 5 6 2 2" xfId="1873" xr:uid="{72794F4A-BA40-4DC3-8F7D-A449ADF48DA2}"/>
    <cellStyle name="Comma 5 6 2 2 2" xfId="3901" xr:uid="{CC009ABB-6663-47D7-9150-84D5C98F8A72}"/>
    <cellStyle name="Comma 5 6 2 2 3" xfId="5931" xr:uid="{EAA7E7C8-A37D-484C-A946-E2A99E79E20B}"/>
    <cellStyle name="Comma 5 6 2 3" xfId="2888" xr:uid="{230343A0-94BE-430D-AD58-7A3E6BC72110}"/>
    <cellStyle name="Comma 5 6 2 4" xfId="4915" xr:uid="{6B61A968-AF7F-4A98-B63F-38C68E6A1650}"/>
    <cellStyle name="Comma 5 6 2 5" xfId="7564" xr:uid="{13A92126-0C48-4BFD-8DC9-F62BDE20ACEC}"/>
    <cellStyle name="Comma 5 6 2 6" xfId="856" xr:uid="{710CE62A-6C40-4DED-BE41-E016C16E3EE3}"/>
    <cellStyle name="Comma 5 6 3" xfId="1427" xr:uid="{52A22274-6AD1-421A-8959-B78A61B9C6EE}"/>
    <cellStyle name="Comma 5 6 3 2" xfId="3455" xr:uid="{E4552CCD-53B8-4699-AACA-5AE0AA4CEE8D}"/>
    <cellStyle name="Comma 5 6 3 3" xfId="5485" xr:uid="{C7DCAD12-4B33-4FDA-A4DA-B5239D1E093A}"/>
    <cellStyle name="Comma 5 6 4" xfId="2442" xr:uid="{B0AB1C7A-3871-45B2-870B-EB5A38B52970}"/>
    <cellStyle name="Comma 5 6 5" xfId="4469" xr:uid="{CEECE6C3-288C-4693-924B-74869C40AAD5}"/>
    <cellStyle name="Comma 5 6 6" xfId="7119" xr:uid="{4BA2B5BB-7E2D-4FE4-9702-71EAC56EE90A}"/>
    <cellStyle name="Comma 5 6 7" xfId="402" xr:uid="{F4F88A2D-D6D8-435A-8576-5FCE2FEDE49F}"/>
    <cellStyle name="Comma 5 7" xfId="46" xr:uid="{C47D5A43-FCB1-4E24-B81C-99A0AD963812}"/>
    <cellStyle name="Comma 5 7 2" xfId="143" xr:uid="{D00987BC-313F-4EDE-BCB0-57CA9547B7EC}"/>
    <cellStyle name="Comma 5 7 2 2" xfId="1855" xr:uid="{669519DB-0E0B-4D09-905E-E5604BA71CE8}"/>
    <cellStyle name="Comma 5 7 2 2 2" xfId="3883" xr:uid="{71ACF976-B80A-49F3-8BDB-1EA88DA26123}"/>
    <cellStyle name="Comma 5 7 2 2 3" xfId="5913" xr:uid="{2B230D0E-0C3F-4EA0-8752-D739C342D421}"/>
    <cellStyle name="Comma 5 7 2 3" xfId="2870" xr:uid="{54072414-1BEE-4BEF-958D-4B8771AAF157}"/>
    <cellStyle name="Comma 5 7 2 4" xfId="4897" xr:uid="{EF43E3C5-B66B-4753-B4D7-BFEDD9DAAB3A}"/>
    <cellStyle name="Comma 5 7 2 5" xfId="7546" xr:uid="{2C8FB1E4-0078-47A2-A116-3877A3D38275}"/>
    <cellStyle name="Comma 5 7 2 6" xfId="838" xr:uid="{3F1F94A6-0F13-4769-9D59-4BE1D275CC08}"/>
    <cellStyle name="Comma 5 7 3" xfId="1390" xr:uid="{3259CD23-DBB8-431F-B86B-761F879A528D}"/>
    <cellStyle name="Comma 5 7 3 2" xfId="3418" xr:uid="{5F7BD611-1E3C-41B6-8410-EEB008668447}"/>
    <cellStyle name="Comma 5 7 3 3" xfId="5448" xr:uid="{7C75CF0A-59D1-4984-A4E5-73A162346D49}"/>
    <cellStyle name="Comma 5 7 4" xfId="2405" xr:uid="{C8637852-BE9F-40B2-A073-721CF821A8E1}"/>
    <cellStyle name="Comma 5 7 5" xfId="4432" xr:uid="{48DE03A9-A99A-4F48-BF47-54FD8D260207}"/>
    <cellStyle name="Comma 5 7 6" xfId="7082" xr:uid="{205A797A-D07B-48B4-96C6-703FFE94A83F}"/>
    <cellStyle name="Comma 5 7 7" xfId="362" xr:uid="{69F14019-8874-4D71-87CE-3E168D3475DA}"/>
    <cellStyle name="Comma 5 8" xfId="96" xr:uid="{C5B4016C-1EB7-4E4A-B142-9B2701010829}"/>
    <cellStyle name="Comma 5 8 2" xfId="1031" xr:uid="{F59EB5C2-0A92-4646-8BCB-BECBD0BEA7B9}"/>
    <cellStyle name="Comma 5 8 2 2" xfId="2048" xr:uid="{B40CADA2-00C0-46BD-9F6F-73BE5A91FCF6}"/>
    <cellStyle name="Comma 5 8 2 2 2" xfId="4076" xr:uid="{524F8645-5F55-48E7-928A-ADDBB4CB25C0}"/>
    <cellStyle name="Comma 5 8 2 2 3" xfId="6106" xr:uid="{8ABFD6B9-4E7C-44F0-8740-BEFE4EDDC537}"/>
    <cellStyle name="Comma 5 8 2 3" xfId="3063" xr:uid="{5DF5CBC7-F268-4A98-A1DB-81B6C16B0806}"/>
    <cellStyle name="Comma 5 8 2 4" xfId="5090" xr:uid="{A65120BF-921F-4C2E-8CCF-C73A39C94AD4}"/>
    <cellStyle name="Comma 5 8 2 5" xfId="7739" xr:uid="{88F7403F-C24A-4B68-9BCA-CD46D519CAA5}"/>
    <cellStyle name="Comma 5 8 3" xfId="1602" xr:uid="{8E8C0640-68A5-4EC5-8E48-82CC15BF7755}"/>
    <cellStyle name="Comma 5 8 3 2" xfId="3630" xr:uid="{0F3F653E-1969-4984-9261-2F39F9A11178}"/>
    <cellStyle name="Comma 5 8 3 3" xfId="5660" xr:uid="{F65C48B2-4278-40CC-887D-17C54BF129CA}"/>
    <cellStyle name="Comma 5 8 4" xfId="2617" xr:uid="{F036438E-E853-4554-8C34-2D9C53E07FFD}"/>
    <cellStyle name="Comma 5 8 5" xfId="4644" xr:uid="{67291FD6-D233-4212-A8A4-AC6552CDA1CF}"/>
    <cellStyle name="Comma 5 8 6" xfId="7294" xr:uid="{2FF65FAD-B190-4D31-AC0A-5CB8EF103D92}"/>
    <cellStyle name="Comma 5 8 7" xfId="577" xr:uid="{9B0319CC-7D13-4B64-B21E-51DBFAEBEFF1}"/>
    <cellStyle name="Comma 5 9" xfId="717" xr:uid="{C1595E1A-6A4F-41CC-9314-44D9175F34DE}"/>
    <cellStyle name="Comma 5 9 2" xfId="1734" xr:uid="{048B3003-CC68-4344-B98A-B53730A6077A}"/>
    <cellStyle name="Comma 5 9 2 2" xfId="3762" xr:uid="{2154B195-64C3-4ACC-9D59-6957EFDFAFD1}"/>
    <cellStyle name="Comma 5 9 2 3" xfId="5792" xr:uid="{094FBE11-4384-4BCB-B7C5-8108574E6C9D}"/>
    <cellStyle name="Comma 5 9 3" xfId="2749" xr:uid="{6D6041C8-03FB-4887-8C3D-CC17C14CB1FA}"/>
    <cellStyle name="Comma 5 9 4" xfId="4776" xr:uid="{8A2DE1E7-D3A5-4FEF-B26E-F8B722FFF98F}"/>
    <cellStyle name="Comma 5 9 5" xfId="7425" xr:uid="{D0F2116D-6D4C-45D4-8D22-2ABF07BF874F}"/>
    <cellStyle name="Comma 50" xfId="333" xr:uid="{3194D162-94D4-4106-ACE4-7967E3D38B21}"/>
    <cellStyle name="Comma 50 2" xfId="580" xr:uid="{9CE92E3C-CCB5-47A9-9C15-0A14B05B44A9}"/>
    <cellStyle name="Comma 50 2 2" xfId="1034" xr:uid="{0AB55970-3202-422B-9B96-6530D6B984BB}"/>
    <cellStyle name="Comma 50 2 2 2" xfId="2051" xr:uid="{8F6C8676-6C49-4513-9A8F-B318B69F0236}"/>
    <cellStyle name="Comma 50 2 2 2 2" xfId="4079" xr:uid="{D4C2E4CF-BCC5-4495-B668-3A4D7284426E}"/>
    <cellStyle name="Comma 50 2 2 2 3" xfId="6109" xr:uid="{1D40EDA9-83D4-457E-B19C-D33FFF820C4E}"/>
    <cellStyle name="Comma 50 2 2 3" xfId="3066" xr:uid="{A2844F19-75D3-4750-AB0F-12235B1EB500}"/>
    <cellStyle name="Comma 50 2 2 4" xfId="5093" xr:uid="{A706CC9E-08AB-4CBE-B02D-94EFDB6F54D7}"/>
    <cellStyle name="Comma 50 2 2 5" xfId="7742" xr:uid="{2EB481B4-F612-4676-AE1E-D4EBB8ED6ECB}"/>
    <cellStyle name="Comma 50 2 3" xfId="1605" xr:uid="{3FD7B060-D889-4FF5-A46F-12552CEC53C6}"/>
    <cellStyle name="Comma 50 2 3 2" xfId="3633" xr:uid="{95979C51-B62A-4343-BA94-4CF1DE947FD8}"/>
    <cellStyle name="Comma 50 2 3 3" xfId="5663" xr:uid="{4ACEF6D1-39D6-48D2-91C6-AB52CEC4C7DD}"/>
    <cellStyle name="Comma 50 2 4" xfId="2620" xr:uid="{7E04EF35-B9D1-4923-9F2A-CD6D4E58C4C5}"/>
    <cellStyle name="Comma 50 2 5" xfId="4647" xr:uid="{18EE9DCD-3D9B-410B-9848-004953D2E811}"/>
    <cellStyle name="Comma 50 2 6" xfId="6545" xr:uid="{63BC2D53-11C5-4A2E-8296-962F1C35E03A}"/>
    <cellStyle name="Comma 50 2 7" xfId="7297" xr:uid="{008AD989-8CC0-41AF-BC35-7A22A901F317}"/>
    <cellStyle name="Comma 50 3" xfId="799" xr:uid="{5DB2A67F-B465-4ABD-B0F5-662BC4D6415F}"/>
    <cellStyle name="Comma 50 3 2" xfId="1816" xr:uid="{1908DA19-5337-4B79-A94B-6B0D8CB5A4F4}"/>
    <cellStyle name="Comma 50 3 2 2" xfId="3844" xr:uid="{59B7C150-415C-42E3-9BC5-1CF4EF1004DA}"/>
    <cellStyle name="Comma 50 3 2 3" xfId="5874" xr:uid="{44D40743-7E0F-4095-9F88-1FF672189890}"/>
    <cellStyle name="Comma 50 3 3" xfId="2831" xr:uid="{F017A086-720D-4783-9FFF-5938E4DD60E7}"/>
    <cellStyle name="Comma 50 3 4" xfId="4858" xr:uid="{26013359-C0D2-4CB5-91C4-44CB43628A1F}"/>
    <cellStyle name="Comma 50 3 5" xfId="7507" xr:uid="{9FBDFD1A-CB70-4AD5-B607-DF9A1AB40540}"/>
    <cellStyle name="Comma 50 4" xfId="1242" xr:uid="{A85D0C15-5423-4DA5-B877-67FAF5987C81}"/>
    <cellStyle name="Comma 50 4 2" xfId="2257" xr:uid="{5778550B-0EC4-4CB3-8BC5-B080F8271769}"/>
    <cellStyle name="Comma 50 4 2 2" xfId="4285" xr:uid="{3B1CE454-43C4-457B-ADA0-39DEB6ED7C9B}"/>
    <cellStyle name="Comma 50 4 2 3" xfId="6315" xr:uid="{8EDD6297-AAA0-4F07-A3BC-F649306EC256}"/>
    <cellStyle name="Comma 50 4 3" xfId="3272" xr:uid="{DA7322CF-463B-4977-8B1D-DEA4F7E5FF7F}"/>
    <cellStyle name="Comma 50 4 4" xfId="5299" xr:uid="{601F1DA6-C18F-4BDC-827B-47274F633B4A}"/>
    <cellStyle name="Comma 50 4 5" xfId="7948" xr:uid="{1C102331-7F4E-4549-A50E-DFBD44B42D84}"/>
    <cellStyle name="Comma 50 5" xfId="1367" xr:uid="{B7E30962-40B9-4ACB-BA97-159C2D2DC765}"/>
    <cellStyle name="Comma 50 5 2" xfId="3395" xr:uid="{F23C9078-5AFA-429F-ABB6-8BADFB6BC82D}"/>
    <cellStyle name="Comma 50 5 3" xfId="5425" xr:uid="{682476B0-D582-4DEA-BFF9-161BEA0B3A76}"/>
    <cellStyle name="Comma 50 6" xfId="2382" xr:uid="{035584AE-E1D6-492F-8A7C-94C5B36B0989}"/>
    <cellStyle name="Comma 50 7" xfId="4409" xr:uid="{94595F11-B748-46AF-B51A-68494315BA8C}"/>
    <cellStyle name="Comma 50 8" xfId="6544" xr:uid="{86C7353D-254E-4AF0-A1A2-D71B5083059E}"/>
    <cellStyle name="Comma 50 9" xfId="7059" xr:uid="{B82ED15B-2DB5-45A1-8A5F-3A5097441504}"/>
    <cellStyle name="Comma 51" xfId="334" xr:uid="{CC73B918-001D-434F-ACF5-1D76563AA355}"/>
    <cellStyle name="Comma 51 2" xfId="581" xr:uid="{CFCBCA8C-1365-4E73-8A80-B33E911786BF}"/>
    <cellStyle name="Comma 51 2 2" xfId="1035" xr:uid="{151E2F85-14B2-4828-8410-DE833F0C2575}"/>
    <cellStyle name="Comma 51 2 2 2" xfId="2052" xr:uid="{CDFBE4A5-3A6B-4DD4-ADF1-8066304AB62D}"/>
    <cellStyle name="Comma 51 2 2 2 2" xfId="4080" xr:uid="{F88169DA-8A39-414F-A3B2-FB2BF0AC7E52}"/>
    <cellStyle name="Comma 51 2 2 2 3" xfId="6110" xr:uid="{3457EFF2-AA26-42B4-BBBF-B4B1F039011E}"/>
    <cellStyle name="Comma 51 2 2 3" xfId="3067" xr:uid="{940BBE89-DFCC-4D1C-B0A7-375B778F4D96}"/>
    <cellStyle name="Comma 51 2 2 4" xfId="5094" xr:uid="{DD6B5E22-B678-4B94-B422-A906D311F231}"/>
    <cellStyle name="Comma 51 2 2 5" xfId="7743" xr:uid="{0B94BFF0-66BF-41B3-87E1-4FACA854A19C}"/>
    <cellStyle name="Comma 51 2 3" xfId="1606" xr:uid="{11EC205F-5049-409E-9F71-4E98ED91FE23}"/>
    <cellStyle name="Comma 51 2 3 2" xfId="3634" xr:uid="{BD121097-51FE-4449-AA13-8324B2369E90}"/>
    <cellStyle name="Comma 51 2 3 3" xfId="5664" xr:uid="{0B6E423F-DFFF-4C06-9F14-9F09C932C413}"/>
    <cellStyle name="Comma 51 2 4" xfId="2621" xr:uid="{CD4FA6EA-0806-430C-A28F-25B8ADD86D1B}"/>
    <cellStyle name="Comma 51 2 5" xfId="4648" xr:uid="{CA3C5C6B-83C2-4982-9CD9-2BF366227C81}"/>
    <cellStyle name="Comma 51 2 6" xfId="6547" xr:uid="{29C088CD-65CF-4FA7-BF34-03CD5181FD55}"/>
    <cellStyle name="Comma 51 2 7" xfId="7298" xr:uid="{9F4976D7-D756-45D1-94BD-29D05A717591}"/>
    <cellStyle name="Comma 51 3" xfId="800" xr:uid="{04F42D90-06EE-429A-A8A4-7A41DBCD6C6E}"/>
    <cellStyle name="Comma 51 3 2" xfId="1817" xr:uid="{9A828A6E-FD92-4426-B4E1-CB446FFAF1D5}"/>
    <cellStyle name="Comma 51 3 2 2" xfId="3845" xr:uid="{D9EEDF4B-51DC-4E6E-9F3A-7B3FD98335F1}"/>
    <cellStyle name="Comma 51 3 2 3" xfId="5875" xr:uid="{B33A02EC-03E5-4C52-AE36-DCB8366FC341}"/>
    <cellStyle name="Comma 51 3 3" xfId="2832" xr:uid="{D5D27B3C-E3A5-425A-B968-A52F79E291C7}"/>
    <cellStyle name="Comma 51 3 4" xfId="4859" xr:uid="{433843EF-8DD3-4131-9AD9-B92718125AA0}"/>
    <cellStyle name="Comma 51 3 5" xfId="7508" xr:uid="{487E57BF-BD6A-4DBA-9131-5AE81F560441}"/>
    <cellStyle name="Comma 51 4" xfId="1243" xr:uid="{73541261-FF64-4C05-9142-3E82F7BD73C2}"/>
    <cellStyle name="Comma 51 4 2" xfId="2258" xr:uid="{6E4E023B-87B8-4067-98EB-93FCD9FE1B38}"/>
    <cellStyle name="Comma 51 4 2 2" xfId="4286" xr:uid="{C055B1F2-9958-4EA3-977F-EF9C819FFE5B}"/>
    <cellStyle name="Comma 51 4 2 3" xfId="6316" xr:uid="{92A24D8E-8176-40F0-B49C-7331136C8E2D}"/>
    <cellStyle name="Comma 51 4 3" xfId="3273" xr:uid="{A337DA7C-C2E9-4291-9A3C-30F256AD6B7C}"/>
    <cellStyle name="Comma 51 4 4" xfId="5300" xr:uid="{9B043E20-1E90-4EDD-9435-2CD8BBEA9A18}"/>
    <cellStyle name="Comma 51 4 5" xfId="7949" xr:uid="{3F9FCA53-C015-46DE-873A-DE859AA239A2}"/>
    <cellStyle name="Comma 51 5" xfId="1368" xr:uid="{DD2B5BF8-1FC8-4475-A570-9FD562D97F9F}"/>
    <cellStyle name="Comma 51 5 2" xfId="3396" xr:uid="{5131FCDA-9E88-4D31-8BEC-F1303D252399}"/>
    <cellStyle name="Comma 51 5 3" xfId="5426" xr:uid="{5D8F8D4E-E308-44D3-BE7C-8C2E48658001}"/>
    <cellStyle name="Comma 51 6" xfId="2383" xr:uid="{623FC1EB-F960-482F-B14B-06DA773717EB}"/>
    <cellStyle name="Comma 51 7" xfId="4410" xr:uid="{1EDEA36B-EFE4-4BDC-8D3F-7B6752B7E232}"/>
    <cellStyle name="Comma 51 8" xfId="6546" xr:uid="{8269D89C-9342-424D-AF05-D95A5332FCE4}"/>
    <cellStyle name="Comma 51 9" xfId="7060" xr:uid="{0E132F76-53DB-4C77-8FEF-8E1C1E8DC712}"/>
    <cellStyle name="Comma 52" xfId="335" xr:uid="{9175EFF4-F98E-4644-8E7E-8A6BA1658127}"/>
    <cellStyle name="Comma 52 2" xfId="582" xr:uid="{732A59B3-AECF-44AE-9150-C23740803D87}"/>
    <cellStyle name="Comma 52 2 2" xfId="1036" xr:uid="{33B17F61-E614-4BCB-B47C-96DB84B85A54}"/>
    <cellStyle name="Comma 52 2 2 2" xfId="2053" xr:uid="{9845CECA-1DEF-4EB5-A36E-98D6564F52E5}"/>
    <cellStyle name="Comma 52 2 2 2 2" xfId="4081" xr:uid="{6001EFA2-0019-4364-801A-A134E849F037}"/>
    <cellStyle name="Comma 52 2 2 2 3" xfId="6111" xr:uid="{3A88BE74-8ABE-4319-8816-A1759DE6CA1D}"/>
    <cellStyle name="Comma 52 2 2 3" xfId="3068" xr:uid="{539F2EDD-0DE8-431E-8135-02BA27B44943}"/>
    <cellStyle name="Comma 52 2 2 4" xfId="5095" xr:uid="{1C4B5B42-8280-4E60-985F-A6B0551D55FC}"/>
    <cellStyle name="Comma 52 2 2 5" xfId="7744" xr:uid="{AEFC5B49-A290-462D-AF16-2D792D426A25}"/>
    <cellStyle name="Comma 52 2 3" xfId="1607" xr:uid="{0364E66B-6C7C-4226-8A12-25FE23B68869}"/>
    <cellStyle name="Comma 52 2 3 2" xfId="3635" xr:uid="{968A328A-0F1A-466E-AA62-A68A1B810016}"/>
    <cellStyle name="Comma 52 2 3 3" xfId="5665" xr:uid="{F0FC84BA-3B58-4D69-B413-5F3553C7832A}"/>
    <cellStyle name="Comma 52 2 4" xfId="2622" xr:uid="{3AC61AC6-CE0D-4B5D-8E12-B2541A55934B}"/>
    <cellStyle name="Comma 52 2 5" xfId="4649" xr:uid="{B2470FD1-6C68-4446-A0CB-BFA67E119F16}"/>
    <cellStyle name="Comma 52 2 6" xfId="6549" xr:uid="{015C184F-DBFD-4E35-B4C4-00C78DC0B729}"/>
    <cellStyle name="Comma 52 2 7" xfId="7299" xr:uid="{C0B6E6C1-414F-4030-BB74-68CD28E0B6EB}"/>
    <cellStyle name="Comma 52 3" xfId="801" xr:uid="{36B70E7A-65BF-406A-94BE-1AA75FF122DD}"/>
    <cellStyle name="Comma 52 3 2" xfId="1818" xr:uid="{DCB30376-48C5-4877-A23C-0A08CF98AE98}"/>
    <cellStyle name="Comma 52 3 2 2" xfId="3846" xr:uid="{3A0D5D40-4586-42CB-BAD9-67352EF2B022}"/>
    <cellStyle name="Comma 52 3 2 3" xfId="5876" xr:uid="{6F7177D6-F94C-49A4-8258-38D243B0FA72}"/>
    <cellStyle name="Comma 52 3 3" xfId="2833" xr:uid="{5BB47719-09AE-45B5-9BA4-993CE860BB69}"/>
    <cellStyle name="Comma 52 3 4" xfId="4860" xr:uid="{9F5F4293-6F3B-4948-B37A-C6C4FDD52E13}"/>
    <cellStyle name="Comma 52 3 5" xfId="7509" xr:uid="{3C5AD90C-66EC-499A-A00D-DEBF08E37C83}"/>
    <cellStyle name="Comma 52 4" xfId="1244" xr:uid="{BE254FCD-27B7-4E94-9EAF-5300BFAA453C}"/>
    <cellStyle name="Comma 52 4 2" xfId="2259" xr:uid="{6E62BB01-46A0-42C8-B824-EA2A3EA62C1A}"/>
    <cellStyle name="Comma 52 4 2 2" xfId="4287" xr:uid="{5EA7A2F7-918F-4666-9707-34C4CBC2FCA2}"/>
    <cellStyle name="Comma 52 4 2 3" xfId="6317" xr:uid="{85230B15-5BCA-40F6-956E-8A614F14BA77}"/>
    <cellStyle name="Comma 52 4 3" xfId="3274" xr:uid="{1D505B15-0860-43E3-84C3-2192A35F92FA}"/>
    <cellStyle name="Comma 52 4 4" xfId="5301" xr:uid="{4C7D9B03-C000-45B2-AB06-E17FC8DB2230}"/>
    <cellStyle name="Comma 52 4 5" xfId="7950" xr:uid="{1A4C354F-BBB9-4773-B5BC-B7405D908924}"/>
    <cellStyle name="Comma 52 5" xfId="1369" xr:uid="{34890B58-69C0-46E8-885D-6F0B40021539}"/>
    <cellStyle name="Comma 52 5 2" xfId="3397" xr:uid="{B566079F-5E23-4356-986E-E5C6DF1D2F72}"/>
    <cellStyle name="Comma 52 5 3" xfId="5427" xr:uid="{E686A1CC-5256-4C64-AA58-D649DE7A6998}"/>
    <cellStyle name="Comma 52 6" xfId="2384" xr:uid="{C137F206-7D2C-47EE-B311-70F3BF2BB66B}"/>
    <cellStyle name="Comma 52 7" xfId="4411" xr:uid="{4B41764F-CDA5-4564-9551-AAF3FB4A785E}"/>
    <cellStyle name="Comma 52 8" xfId="6548" xr:uid="{E077B5BB-9750-4CFF-8B05-74BBC89A9B84}"/>
    <cellStyle name="Comma 52 9" xfId="7061" xr:uid="{9046FCBA-5D43-43AE-9CA8-D725FAC3F787}"/>
    <cellStyle name="Comma 53" xfId="336" xr:uid="{11C04C52-3DE3-4F70-93D7-FE016E608C28}"/>
    <cellStyle name="Comma 53 2" xfId="583" xr:uid="{4925692C-281B-43A2-B6C8-5AED54C629F5}"/>
    <cellStyle name="Comma 53 2 2" xfId="1037" xr:uid="{B996CF49-E816-4EB1-B5A4-9A1EC168164C}"/>
    <cellStyle name="Comma 53 2 2 2" xfId="2054" xr:uid="{1F10E8A9-BD27-404D-AB57-5FEBEC3DD2F6}"/>
    <cellStyle name="Comma 53 2 2 2 2" xfId="4082" xr:uid="{0B33DBDD-6967-470B-8B89-ADFC4EC8276F}"/>
    <cellStyle name="Comma 53 2 2 2 3" xfId="6112" xr:uid="{4AB38D9B-82D1-4118-B480-11243A83DAB3}"/>
    <cellStyle name="Comma 53 2 2 3" xfId="3069" xr:uid="{B9BEEEF7-2E5E-4894-98A2-307561729B0A}"/>
    <cellStyle name="Comma 53 2 2 4" xfId="5096" xr:uid="{637FED67-A467-4B2D-A777-AB26B9D9BEFA}"/>
    <cellStyle name="Comma 53 2 2 5" xfId="7745" xr:uid="{1CA528E2-3528-4350-8B9C-12CDF5493331}"/>
    <cellStyle name="Comma 53 2 3" xfId="1608" xr:uid="{5335A834-EDE6-47B9-97D7-634E2F9F19B8}"/>
    <cellStyle name="Comma 53 2 3 2" xfId="3636" xr:uid="{23EDA59A-2148-4E9E-924D-6E1049A13A35}"/>
    <cellStyle name="Comma 53 2 3 3" xfId="5666" xr:uid="{644036B5-4B5A-44EB-B618-AC8D7386E879}"/>
    <cellStyle name="Comma 53 2 4" xfId="2623" xr:uid="{0E564510-C65C-4118-8541-83DC2C75D1D3}"/>
    <cellStyle name="Comma 53 2 5" xfId="4650" xr:uid="{F1295BE0-6C1D-436A-A874-1A84E54B3412}"/>
    <cellStyle name="Comma 53 2 6" xfId="6551" xr:uid="{578FEC9A-99B9-4585-BCF0-2DF5F3F28278}"/>
    <cellStyle name="Comma 53 2 7" xfId="7300" xr:uid="{6E86312A-5088-46F3-958A-DC74574C9530}"/>
    <cellStyle name="Comma 53 3" xfId="802" xr:uid="{715B278C-5AB6-4ECF-9C8A-BFF104509B31}"/>
    <cellStyle name="Comma 53 3 2" xfId="1819" xr:uid="{C506C9B0-2D7E-413A-A762-9985988D7D94}"/>
    <cellStyle name="Comma 53 3 2 2" xfId="3847" xr:uid="{C68A94E5-6041-441A-8257-546C0DFF560A}"/>
    <cellStyle name="Comma 53 3 2 3" xfId="5877" xr:uid="{E594F4A3-F4F0-4B3F-92F7-0EF8C0992D9E}"/>
    <cellStyle name="Comma 53 3 3" xfId="2834" xr:uid="{39F6A0F9-5C62-4069-8A91-2FFE8A39322E}"/>
    <cellStyle name="Comma 53 3 4" xfId="4861" xr:uid="{73516842-FFEA-457D-BB25-F066FC09C76F}"/>
    <cellStyle name="Comma 53 3 5" xfId="7510" xr:uid="{CED1B53D-E0E7-424E-9FBD-168257096062}"/>
    <cellStyle name="Comma 53 4" xfId="1245" xr:uid="{6ACC19E3-027D-4D54-88BF-CC45895C2E23}"/>
    <cellStyle name="Comma 53 4 2" xfId="2260" xr:uid="{3A32B1EE-0442-43B3-9B82-D3B94CAAEC0D}"/>
    <cellStyle name="Comma 53 4 2 2" xfId="4288" xr:uid="{427D763F-51A5-40BB-AA93-5A905C1F810D}"/>
    <cellStyle name="Comma 53 4 2 3" xfId="6318" xr:uid="{F5BD626A-22CA-4AFA-AE2B-5CA21E33EBAE}"/>
    <cellStyle name="Comma 53 4 3" xfId="3275" xr:uid="{2194A74C-A7F4-4923-87E3-F96BBBC61BD1}"/>
    <cellStyle name="Comma 53 4 4" xfId="5302" xr:uid="{862A5325-123C-4AAE-8D18-EA015A5B71F7}"/>
    <cellStyle name="Comma 53 4 5" xfId="7951" xr:uid="{69F22A66-3E58-4C6B-91B2-6E2FBB1AE415}"/>
    <cellStyle name="Comma 53 5" xfId="1370" xr:uid="{6C8977C0-32CF-42B6-9225-338AD3533A93}"/>
    <cellStyle name="Comma 53 5 2" xfId="3398" xr:uid="{BF71B99D-2335-410B-B360-B933DD4D00F5}"/>
    <cellStyle name="Comma 53 5 3" xfId="5428" xr:uid="{1E808EB9-27B6-417E-9AF2-5EB3FEB27F7C}"/>
    <cellStyle name="Comma 53 6" xfId="2385" xr:uid="{7441926B-9B59-42F5-A209-439F02BDF85C}"/>
    <cellStyle name="Comma 53 7" xfId="4412" xr:uid="{E740E62F-4693-45AC-9D6F-39D24D4C1DBB}"/>
    <cellStyle name="Comma 53 8" xfId="6550" xr:uid="{0293AD45-34BF-409A-8219-9BC12AD07A24}"/>
    <cellStyle name="Comma 53 9" xfId="7062" xr:uid="{4371AAF1-84A8-4D33-B6C4-5A4F098CEAC5}"/>
    <cellStyle name="Comma 54" xfId="338" xr:uid="{9E85C9E1-80BD-4A50-9453-CFF6C7811D1A}"/>
    <cellStyle name="Comma 54 2" xfId="584" xr:uid="{CE564221-8565-4386-85D4-F6BE15A0CA8C}"/>
    <cellStyle name="Comma 54 2 2" xfId="1038" xr:uid="{9F6FDC9A-3073-4810-AB08-27CC21F8642A}"/>
    <cellStyle name="Comma 54 2 2 2" xfId="2055" xr:uid="{0769D9AC-0A3B-491C-8AF9-6BDFE6B60D41}"/>
    <cellStyle name="Comma 54 2 2 2 2" xfId="4083" xr:uid="{751EF02D-AD12-4266-9CD0-467CE35B68B6}"/>
    <cellStyle name="Comma 54 2 2 2 3" xfId="6113" xr:uid="{2ACA74DD-0E36-4470-A45E-71D080F2EAFB}"/>
    <cellStyle name="Comma 54 2 2 3" xfId="3070" xr:uid="{9361D9D7-C532-47B3-8E40-F891A95A84A6}"/>
    <cellStyle name="Comma 54 2 2 4" xfId="5097" xr:uid="{B1EA7345-897E-43ED-91DA-E3C03CE622BC}"/>
    <cellStyle name="Comma 54 2 2 5" xfId="7746" xr:uid="{A0C464FE-46FE-4559-98C5-9DC97682C5AB}"/>
    <cellStyle name="Comma 54 2 3" xfId="1609" xr:uid="{74EEDCA8-1669-4C45-B7D9-65722CEAC4A5}"/>
    <cellStyle name="Comma 54 2 3 2" xfId="3637" xr:uid="{5F719BB1-3AF6-490F-9372-A8BF349269C2}"/>
    <cellStyle name="Comma 54 2 3 3" xfId="5667" xr:uid="{7E161C3D-A8B2-4EEE-AD05-A4DE879DBFDE}"/>
    <cellStyle name="Comma 54 2 4" xfId="2624" xr:uid="{5AB31109-AA7E-4B78-BC78-9BCC0259C87A}"/>
    <cellStyle name="Comma 54 2 5" xfId="4651" xr:uid="{2EFB58F8-3CD3-4699-86FD-4B489BC40AE5}"/>
    <cellStyle name="Comma 54 2 6" xfId="6553" xr:uid="{DD67ECF0-9D12-47AD-A946-A280065E7EB8}"/>
    <cellStyle name="Comma 54 2 7" xfId="7301" xr:uid="{4826024E-31D3-46CD-9DBA-254D34E8D3A7}"/>
    <cellStyle name="Comma 54 3" xfId="804" xr:uid="{15F7D249-5EE0-47FA-BDEC-B27C79C32147}"/>
    <cellStyle name="Comma 54 3 2" xfId="1821" xr:uid="{8EA69F9B-D402-4801-A460-20375875FF80}"/>
    <cellStyle name="Comma 54 3 2 2" xfId="3849" xr:uid="{9ACFF2FB-83D0-428D-B665-B37507F54F26}"/>
    <cellStyle name="Comma 54 3 2 3" xfId="5879" xr:uid="{861731E1-11A9-4E36-90AA-ACE9E8ACB27D}"/>
    <cellStyle name="Comma 54 3 3" xfId="2836" xr:uid="{3D4364B4-2ED9-4BC8-9733-15837D0D2C45}"/>
    <cellStyle name="Comma 54 3 4" xfId="4863" xr:uid="{A773EE95-9685-43BB-8806-02B2E90BBD87}"/>
    <cellStyle name="Comma 54 3 5" xfId="7512" xr:uid="{F7EEDD64-79E2-4EB0-9128-5E94EFEF2F33}"/>
    <cellStyle name="Comma 54 4" xfId="1247" xr:uid="{AFAAFEE8-05EE-4162-A306-8F536F817573}"/>
    <cellStyle name="Comma 54 4 2" xfId="2262" xr:uid="{C6B97BE0-BB8E-48BB-A271-1C8FB6432C33}"/>
    <cellStyle name="Comma 54 4 2 2" xfId="4290" xr:uid="{03EC4D2B-B3A8-4E2B-A0B4-2378910540AE}"/>
    <cellStyle name="Comma 54 4 2 3" xfId="6320" xr:uid="{9954B75D-2787-478E-900B-7644D5EFED34}"/>
    <cellStyle name="Comma 54 4 3" xfId="3277" xr:uid="{8415A997-F232-4B97-9F4C-2A746FA4EF14}"/>
    <cellStyle name="Comma 54 4 4" xfId="5304" xr:uid="{FF4DC772-CBF1-479A-AB4D-64ABC31E4505}"/>
    <cellStyle name="Comma 54 4 5" xfId="7953" xr:uid="{22A93C77-BA3B-4373-842C-F425B8459DDC}"/>
    <cellStyle name="Comma 54 5" xfId="1372" xr:uid="{F88845DD-4FE9-499C-9CD9-093ABD505BF4}"/>
    <cellStyle name="Comma 54 5 2" xfId="3400" xr:uid="{BEF3E88E-F30A-42AC-ABA6-416EFD4063C4}"/>
    <cellStyle name="Comma 54 5 3" xfId="5430" xr:uid="{EF46E9D7-6387-4123-8EE5-AD27EFCC3B07}"/>
    <cellStyle name="Comma 54 6" xfId="2387" xr:uid="{18272861-19D4-42B3-A680-56F0CC039AFA}"/>
    <cellStyle name="Comma 54 7" xfId="4414" xr:uid="{38CE43ED-E0D2-48BF-87E8-66B3D79E482F}"/>
    <cellStyle name="Comma 54 8" xfId="6552" xr:uid="{6BC0D16F-8286-4AC0-9090-01863B42040F}"/>
    <cellStyle name="Comma 54 9" xfId="7064" xr:uid="{548F4DA9-7738-4ED6-AC48-E20B0B60F566}"/>
    <cellStyle name="Comma 55" xfId="340" xr:uid="{ED4F945C-7186-4AE2-8999-02F866CE0DB6}"/>
    <cellStyle name="Comma 55 2" xfId="585" xr:uid="{0FB85393-AF74-45F9-9259-2CE42FA5B36D}"/>
    <cellStyle name="Comma 55 2 2" xfId="1039" xr:uid="{43C66270-CB2A-4355-806F-3745EFBDCA16}"/>
    <cellStyle name="Comma 55 2 2 2" xfId="2056" xr:uid="{AB0E8FFF-28AE-47CA-8340-8B30C8D2AFA2}"/>
    <cellStyle name="Comma 55 2 2 2 2" xfId="4084" xr:uid="{C620EDA6-D45B-4FF7-AEE7-E7049687E30A}"/>
    <cellStyle name="Comma 55 2 2 2 3" xfId="6114" xr:uid="{3EF0B53B-625A-4454-A65D-F4B0A943057E}"/>
    <cellStyle name="Comma 55 2 2 3" xfId="3071" xr:uid="{5A4E4A2E-4BFA-4DAA-B865-CA445EAE06E1}"/>
    <cellStyle name="Comma 55 2 2 4" xfId="5098" xr:uid="{E2B37275-E35C-4F41-9C05-310549FF6C71}"/>
    <cellStyle name="Comma 55 2 2 5" xfId="7747" xr:uid="{C1B16F67-A4E8-4ECB-AE75-6DD489B94DBC}"/>
    <cellStyle name="Comma 55 2 3" xfId="1610" xr:uid="{9A8F224D-37A6-40AB-824D-7294EA0300A0}"/>
    <cellStyle name="Comma 55 2 3 2" xfId="3638" xr:uid="{342B76B8-2703-4D56-AF68-4D174ACB41F1}"/>
    <cellStyle name="Comma 55 2 3 3" xfId="5668" xr:uid="{3028D6F7-77CF-49A9-9F76-6B45A9153232}"/>
    <cellStyle name="Comma 55 2 4" xfId="2625" xr:uid="{0BFB1567-8B09-495E-BC74-92FFC352FAB8}"/>
    <cellStyle name="Comma 55 2 5" xfId="4652" xr:uid="{6FBAFF1A-23CD-45FB-A58C-543AED7E55CB}"/>
    <cellStyle name="Comma 55 2 6" xfId="6555" xr:uid="{A51E0629-7503-4F9F-864A-EFF07793A8DF}"/>
    <cellStyle name="Comma 55 2 7" xfId="7302" xr:uid="{483E37AD-3CE8-473A-94BF-9912E0CEEB61}"/>
    <cellStyle name="Comma 55 3" xfId="806" xr:uid="{ECB2C94A-8257-4D24-9D79-CB0AE4B9584E}"/>
    <cellStyle name="Comma 55 3 2" xfId="1823" xr:uid="{665974F6-1AAF-4BFB-91A6-FC61229E41BE}"/>
    <cellStyle name="Comma 55 3 2 2" xfId="3851" xr:uid="{E7B7F978-5EC2-4C92-A3C2-373E412047E9}"/>
    <cellStyle name="Comma 55 3 2 3" xfId="5881" xr:uid="{DCFB7285-F420-4356-9A50-A6072B8B106D}"/>
    <cellStyle name="Comma 55 3 3" xfId="2838" xr:uid="{91AB3F27-1EF6-43FB-BCEA-17E04D41B2D1}"/>
    <cellStyle name="Comma 55 3 4" xfId="4865" xr:uid="{C7F719E1-296B-4C62-A6C7-DC2D5D00AAA7}"/>
    <cellStyle name="Comma 55 3 5" xfId="7514" xr:uid="{279657BD-6BE6-424C-912A-BD1EA6795D16}"/>
    <cellStyle name="Comma 55 4" xfId="1249" xr:uid="{6BDF7760-E8A6-4A90-9132-651BD7C5C138}"/>
    <cellStyle name="Comma 55 4 2" xfId="2264" xr:uid="{8F932932-FF40-46A0-B945-D0B4DEF0D2AF}"/>
    <cellStyle name="Comma 55 4 2 2" xfId="4292" xr:uid="{B4DB026B-ECC4-4C4E-97A7-06ACF1A29CFE}"/>
    <cellStyle name="Comma 55 4 2 3" xfId="6322" xr:uid="{486D983B-F9C0-4A67-B82F-9A1D67F568C7}"/>
    <cellStyle name="Comma 55 4 3" xfId="3279" xr:uid="{F57F6015-61A5-497A-9F1A-09C34B631AE8}"/>
    <cellStyle name="Comma 55 4 4" xfId="5306" xr:uid="{9AEA1D49-73F3-4F16-AB50-202AECB7CAB9}"/>
    <cellStyle name="Comma 55 4 5" xfId="7955" xr:uid="{532B5FBC-D903-4151-8413-4FD9497B09A9}"/>
    <cellStyle name="Comma 55 5" xfId="1374" xr:uid="{6BE12055-7383-4C10-A7C1-CE90F2795393}"/>
    <cellStyle name="Comma 55 5 2" xfId="3402" xr:uid="{8F003E0E-C0A1-42A4-8B56-B37CA72D397D}"/>
    <cellStyle name="Comma 55 5 3" xfId="5432" xr:uid="{3FA1D899-4697-46D9-847B-A922F76C6FBA}"/>
    <cellStyle name="Comma 55 6" xfId="2389" xr:uid="{75859F2E-6D83-4096-98AA-BC5E1B30E545}"/>
    <cellStyle name="Comma 55 7" xfId="4416" xr:uid="{4C136E95-694C-47F9-B3DF-4F1F2CEF4A4F}"/>
    <cellStyle name="Comma 55 8" xfId="6554" xr:uid="{963A740C-C40F-4D90-AB22-45798BB47B57}"/>
    <cellStyle name="Comma 55 9" xfId="7066" xr:uid="{79E845A9-648B-4A73-8CA7-E3006CF95F89}"/>
    <cellStyle name="Comma 56" xfId="337" xr:uid="{F168A266-7ABA-4E07-836D-8B51A10E3A69}"/>
    <cellStyle name="Comma 56 2" xfId="586" xr:uid="{1E9A3358-46A6-41CF-9649-2EE48A421A80}"/>
    <cellStyle name="Comma 56 2 2" xfId="1040" xr:uid="{4529BC6D-014C-4E35-9AC8-E5AFE0C6185C}"/>
    <cellStyle name="Comma 56 2 2 2" xfId="2057" xr:uid="{B89B7813-9208-4183-A49D-FDA0D0966E9B}"/>
    <cellStyle name="Comma 56 2 2 2 2" xfId="4085" xr:uid="{C84125FA-A858-4DEE-84A6-1C2A090A6D20}"/>
    <cellStyle name="Comma 56 2 2 2 3" xfId="6115" xr:uid="{32BE6A09-A2B0-44F5-A4EA-2E6ECF1236A4}"/>
    <cellStyle name="Comma 56 2 2 3" xfId="3072" xr:uid="{7DFFB75C-4082-422C-8407-5236656A21FA}"/>
    <cellStyle name="Comma 56 2 2 4" xfId="5099" xr:uid="{3D7B8A31-E419-4451-A406-FE871286DA96}"/>
    <cellStyle name="Comma 56 2 2 5" xfId="7748" xr:uid="{A0B0FCEF-9EC8-4D30-97A0-A8E9EC2A8F61}"/>
    <cellStyle name="Comma 56 2 3" xfId="1611" xr:uid="{2CA16DE9-94B3-4E62-9DA1-B6B8791F273D}"/>
    <cellStyle name="Comma 56 2 3 2" xfId="3639" xr:uid="{A1E3D4B6-319B-4C7F-B000-C541C56C6C91}"/>
    <cellStyle name="Comma 56 2 3 3" xfId="5669" xr:uid="{758561D5-590B-4523-8F06-76C746B973D6}"/>
    <cellStyle name="Comma 56 2 4" xfId="2626" xr:uid="{6FE56478-BCD7-437B-AEE0-8E313B4CD884}"/>
    <cellStyle name="Comma 56 2 5" xfId="4653" xr:uid="{F066E226-CBF4-458A-AEF5-A5A76A89B752}"/>
    <cellStyle name="Comma 56 2 6" xfId="6557" xr:uid="{1DA10186-5725-4B65-9325-CACD36F71174}"/>
    <cellStyle name="Comma 56 2 7" xfId="7303" xr:uid="{641EA2BA-F251-471B-87C9-7364E8CC44BD}"/>
    <cellStyle name="Comma 56 3" xfId="803" xr:uid="{20A5F040-47A9-4FA2-97CA-B61723224AA4}"/>
    <cellStyle name="Comma 56 3 2" xfId="1820" xr:uid="{0ABF8233-CEE5-472B-8D3B-C542C149F7C9}"/>
    <cellStyle name="Comma 56 3 2 2" xfId="3848" xr:uid="{CB27FEF4-B680-4AA1-8D76-F966F1A30CA3}"/>
    <cellStyle name="Comma 56 3 2 3" xfId="5878" xr:uid="{3AA9625E-7531-4E9D-B593-837C1661D529}"/>
    <cellStyle name="Comma 56 3 3" xfId="2835" xr:uid="{887EB766-5FCE-4980-A412-3C9D5E151C11}"/>
    <cellStyle name="Comma 56 3 4" xfId="4862" xr:uid="{AA83C688-84F6-4AE5-A014-9D2F2F64DB15}"/>
    <cellStyle name="Comma 56 3 5" xfId="7511" xr:uid="{68FE5591-4246-4635-97BF-EE8911DCC4DB}"/>
    <cellStyle name="Comma 56 4" xfId="1246" xr:uid="{E6577AF8-9614-4581-9507-E8BF36FBC0E4}"/>
    <cellStyle name="Comma 56 4 2" xfId="2261" xr:uid="{5BA84554-593D-4659-9097-01368FAD124F}"/>
    <cellStyle name="Comma 56 4 2 2" xfId="4289" xr:uid="{9CAE7D3E-FAC9-4B76-8879-4C7C35BD4633}"/>
    <cellStyle name="Comma 56 4 2 3" xfId="6319" xr:uid="{6D71BA78-7E00-48BB-A38F-6C3193DD79A4}"/>
    <cellStyle name="Comma 56 4 3" xfId="3276" xr:uid="{E9C96548-B25D-433E-AD0F-585A4C5E0E9B}"/>
    <cellStyle name="Comma 56 4 4" xfId="5303" xr:uid="{6D0DB89D-F422-4748-8567-158F7F7386C8}"/>
    <cellStyle name="Comma 56 4 5" xfId="7952" xr:uid="{945A2C88-E69E-4F68-A573-267B41453D05}"/>
    <cellStyle name="Comma 56 5" xfId="1371" xr:uid="{899AB1B9-5158-419E-9D7D-495A5AAE1301}"/>
    <cellStyle name="Comma 56 5 2" xfId="3399" xr:uid="{6525F6CA-BA6A-4B59-ADFC-1E058A51EC4E}"/>
    <cellStyle name="Comma 56 5 3" xfId="5429" xr:uid="{3D67A833-C733-4AF5-A8A4-137079EE9D35}"/>
    <cellStyle name="Comma 56 6" xfId="2386" xr:uid="{DB17C335-F969-4DFC-8FBB-F5CA56175000}"/>
    <cellStyle name="Comma 56 7" xfId="4413" xr:uid="{C5500DF6-90B0-4C63-B370-BB4F36A03AAA}"/>
    <cellStyle name="Comma 56 8" xfId="6556" xr:uid="{89641363-6508-4FD6-92FC-AFA43BAD4F33}"/>
    <cellStyle name="Comma 56 9" xfId="7063" xr:uid="{4CBB03E5-149F-4CFC-A25A-E6A5B351593E}"/>
    <cellStyle name="Comma 57" xfId="341" xr:uid="{A75D365B-09D1-41B0-8ADE-438E3CE18C21}"/>
    <cellStyle name="Comma 57 2" xfId="587" xr:uid="{E147B43E-9117-4BD3-A33C-6606B41134B6}"/>
    <cellStyle name="Comma 57 2 2" xfId="1041" xr:uid="{6C54C1C4-9171-488F-AADD-2D997A501290}"/>
    <cellStyle name="Comma 57 2 2 2" xfId="2058" xr:uid="{CE653EDD-AFE1-4F7A-8117-2DC3373EF016}"/>
    <cellStyle name="Comma 57 2 2 2 2" xfId="4086" xr:uid="{AEE1CD42-3735-48A0-815B-0C4B10FE6585}"/>
    <cellStyle name="Comma 57 2 2 2 3" xfId="6116" xr:uid="{64995F1B-5498-4BD7-9EFB-A8B690831BD9}"/>
    <cellStyle name="Comma 57 2 2 3" xfId="3073" xr:uid="{B278610A-AD82-42BF-9A17-5C7B1B1EC21B}"/>
    <cellStyle name="Comma 57 2 2 4" xfId="5100" xr:uid="{92942668-7674-4D63-9D34-18926634A2F9}"/>
    <cellStyle name="Comma 57 2 2 5" xfId="7749" xr:uid="{452A7AEF-A7B9-4316-B8B6-FC5939594983}"/>
    <cellStyle name="Comma 57 2 3" xfId="1612" xr:uid="{213581E0-41C3-4599-AF85-6BC3105352FC}"/>
    <cellStyle name="Comma 57 2 3 2" xfId="3640" xr:uid="{5F2E2A16-AD91-47D6-8C5A-2FC2D0B60915}"/>
    <cellStyle name="Comma 57 2 3 3" xfId="5670" xr:uid="{34B03964-8C36-46F3-ADB4-0A7030A54BA5}"/>
    <cellStyle name="Comma 57 2 4" xfId="2627" xr:uid="{60D14577-E417-4968-A5A8-379E8E550479}"/>
    <cellStyle name="Comma 57 2 5" xfId="4654" xr:uid="{3463BEA0-86E8-405F-B254-D527379E4F28}"/>
    <cellStyle name="Comma 57 2 6" xfId="6559" xr:uid="{6CE997A1-63C5-4158-AE41-16EB21C5047D}"/>
    <cellStyle name="Comma 57 2 7" xfId="7304" xr:uid="{5FA22655-B276-43B7-B616-9069173B72D3}"/>
    <cellStyle name="Comma 57 3" xfId="807" xr:uid="{9429ED28-9E04-4C92-8E1F-B631D640C80F}"/>
    <cellStyle name="Comma 57 3 2" xfId="1824" xr:uid="{E26F2C07-6992-4E7D-BD16-85C848D899FB}"/>
    <cellStyle name="Comma 57 3 2 2" xfId="3852" xr:uid="{F70C7295-BE7C-4673-BBC1-CE79A591D76E}"/>
    <cellStyle name="Comma 57 3 2 3" xfId="5882" xr:uid="{7972D0B3-7B5E-4E2A-B52C-66EB88AEDD5C}"/>
    <cellStyle name="Comma 57 3 3" xfId="2839" xr:uid="{B4AD9972-9AA7-47F4-A865-F1E98116A88B}"/>
    <cellStyle name="Comma 57 3 4" xfId="4866" xr:uid="{8336843B-359D-4364-B5C9-3CC61BA5BD8E}"/>
    <cellStyle name="Comma 57 3 5" xfId="7515" xr:uid="{8D34118A-F5D5-4ADA-AAD5-1087E9D60D7B}"/>
    <cellStyle name="Comma 57 4" xfId="1250" xr:uid="{80B5EA1C-D45E-4E76-A9BF-6213F1B2A343}"/>
    <cellStyle name="Comma 57 4 2" xfId="2265" xr:uid="{43C5CBC9-5412-4018-A998-E86EF0069984}"/>
    <cellStyle name="Comma 57 4 2 2" xfId="4293" xr:uid="{CEFA2958-EBBB-4DA4-B307-03B7FB257D5A}"/>
    <cellStyle name="Comma 57 4 2 3" xfId="6323" xr:uid="{69E4EAC3-28B4-4DCE-8C43-5E11CB07F04F}"/>
    <cellStyle name="Comma 57 4 3" xfId="3280" xr:uid="{C2984CE7-CE72-4F3A-BCF1-E27F743E011C}"/>
    <cellStyle name="Comma 57 4 4" xfId="5307" xr:uid="{09337B6A-E6A8-4DF9-BD40-51D0E30C3C59}"/>
    <cellStyle name="Comma 57 4 5" xfId="7956" xr:uid="{48DE6986-E529-404C-8792-03CAB5FE1081}"/>
    <cellStyle name="Comma 57 5" xfId="1375" xr:uid="{74F76471-B410-4C30-8177-F9115C3F4C4F}"/>
    <cellStyle name="Comma 57 5 2" xfId="3403" xr:uid="{2111A94D-656E-4CF6-8DE8-8E2A8B81D199}"/>
    <cellStyle name="Comma 57 5 3" xfId="5433" xr:uid="{FE2BB2BB-C016-437C-85C1-D1EA80415F15}"/>
    <cellStyle name="Comma 57 6" xfId="2390" xr:uid="{E1F1B2D0-34D2-45F8-8AAF-E354D484568F}"/>
    <cellStyle name="Comma 57 7" xfId="4417" xr:uid="{EB38EA6B-29BF-4124-AC66-294FE972C40E}"/>
    <cellStyle name="Comma 57 8" xfId="6558" xr:uid="{EA4409D2-8588-44BA-A1D6-C05BD6A59424}"/>
    <cellStyle name="Comma 57 9" xfId="7067" xr:uid="{52540262-6027-418E-838D-4C51AD266CD9}"/>
    <cellStyle name="Comma 58" xfId="343" xr:uid="{F68BB644-2FB4-4273-AD95-161F96B26211}"/>
    <cellStyle name="Comma 58 2" xfId="588" xr:uid="{20C0F4BD-3AA8-4114-BB5B-F180B63C21D4}"/>
    <cellStyle name="Comma 58 2 2" xfId="1042" xr:uid="{8EA0D6EE-036E-4CC3-B4DE-1E579DC901DF}"/>
    <cellStyle name="Comma 58 2 2 2" xfId="2059" xr:uid="{BFCB6837-A782-435E-9D86-B59BEE6D4F7B}"/>
    <cellStyle name="Comma 58 2 2 2 2" xfId="4087" xr:uid="{CC73F6B4-543D-40C2-ABDD-8732645BA85A}"/>
    <cellStyle name="Comma 58 2 2 2 3" xfId="6117" xr:uid="{E72BF563-30B3-437F-BD61-171B9AFDE86C}"/>
    <cellStyle name="Comma 58 2 2 3" xfId="3074" xr:uid="{0CA7A263-6876-4079-8605-4AEA369A9579}"/>
    <cellStyle name="Comma 58 2 2 4" xfId="5101" xr:uid="{2A0FF0CC-208B-4BA9-8AEB-A1452E080A15}"/>
    <cellStyle name="Comma 58 2 2 5" xfId="7750" xr:uid="{FE0A7512-7DA0-449C-AF14-DAB86363D2FC}"/>
    <cellStyle name="Comma 58 2 3" xfId="1613" xr:uid="{92E984BD-5F16-42A4-A7A8-778A95A8FA36}"/>
    <cellStyle name="Comma 58 2 3 2" xfId="3641" xr:uid="{74C9CC2D-B821-4E93-8042-785CCEA266D1}"/>
    <cellStyle name="Comma 58 2 3 3" xfId="5671" xr:uid="{A137A7EF-FD79-4FBA-A1DB-244B942CA568}"/>
    <cellStyle name="Comma 58 2 4" xfId="2628" xr:uid="{807014EA-AD43-4A9E-9037-372F0BD2B4A2}"/>
    <cellStyle name="Comma 58 2 5" xfId="4655" xr:uid="{C5D3418C-1FB7-49FC-8650-F83D4702C2B6}"/>
    <cellStyle name="Comma 58 2 6" xfId="6561" xr:uid="{B88317A0-C38C-4F97-8A14-8B800E849075}"/>
    <cellStyle name="Comma 58 2 7" xfId="7305" xr:uid="{F832CE1D-6F20-47C2-8B66-EA772CF8A7E4}"/>
    <cellStyle name="Comma 58 3" xfId="809" xr:uid="{BDBE3A31-DC6B-41B1-8F06-82515C6B5265}"/>
    <cellStyle name="Comma 58 3 2" xfId="1826" xr:uid="{46A2FAFE-8E63-4C4B-A345-0C86D7CAC008}"/>
    <cellStyle name="Comma 58 3 2 2" xfId="3854" xr:uid="{5731D693-EE39-494D-86E0-AE605A05382C}"/>
    <cellStyle name="Comma 58 3 2 3" xfId="5884" xr:uid="{ED19E64F-A1BC-48E9-A776-C86244C37A24}"/>
    <cellStyle name="Comma 58 3 3" xfId="2841" xr:uid="{6B616D3A-6ECA-41C3-823C-FE3898847265}"/>
    <cellStyle name="Comma 58 3 4" xfId="4868" xr:uid="{860274BA-DF51-4A41-A42E-795011DDC093}"/>
    <cellStyle name="Comma 58 3 5" xfId="7517" xr:uid="{5B4203D8-717C-4509-9A6B-82248B5FA13E}"/>
    <cellStyle name="Comma 58 4" xfId="1252" xr:uid="{CAAE789C-CF10-4CA2-B34A-678C440ECBE8}"/>
    <cellStyle name="Comma 58 4 2" xfId="2267" xr:uid="{A726B9DD-DCC7-460E-8695-03B7B635C70D}"/>
    <cellStyle name="Comma 58 4 2 2" xfId="4295" xr:uid="{3FA10CD5-51F1-4BB7-861D-91FB95B18E87}"/>
    <cellStyle name="Comma 58 4 2 3" xfId="6325" xr:uid="{9BAA48C3-F157-4D0A-AA55-77CCA413BB71}"/>
    <cellStyle name="Comma 58 4 3" xfId="3282" xr:uid="{C552BBAD-1F19-4478-8923-8584819601BF}"/>
    <cellStyle name="Comma 58 4 4" xfId="5309" xr:uid="{01604692-209E-4DCB-9353-018D92930BD5}"/>
    <cellStyle name="Comma 58 4 5" xfId="7958" xr:uid="{1FB44A26-8D0E-48C7-B984-4D88B23D26F9}"/>
    <cellStyle name="Comma 58 5" xfId="1377" xr:uid="{78623B43-B66F-4018-BCCC-E05C89E764AD}"/>
    <cellStyle name="Comma 58 5 2" xfId="3405" xr:uid="{BF2B60B9-F092-466B-8F38-126001677F3B}"/>
    <cellStyle name="Comma 58 5 3" xfId="5435" xr:uid="{2408D95B-DBAC-4B97-9EF9-74B1F7113325}"/>
    <cellStyle name="Comma 58 6" xfId="2392" xr:uid="{14702DFB-48C0-4D96-AC95-D12198013F0A}"/>
    <cellStyle name="Comma 58 7" xfId="4419" xr:uid="{DFB67D9B-EE3A-41F7-B7FA-7A4386D36D0C}"/>
    <cellStyle name="Comma 58 8" xfId="6560" xr:uid="{8885A6B7-A9E6-4BC6-A439-7017467FEFD9}"/>
    <cellStyle name="Comma 58 9" xfId="7069" xr:uid="{B150EC19-68B9-4343-9F09-70D4C7389372}"/>
    <cellStyle name="Comma 59" xfId="344" xr:uid="{68B7895C-2576-474F-9736-6D65E0A0258B}"/>
    <cellStyle name="Comma 59 2" xfId="589" xr:uid="{619D55B1-1CF1-4E2A-920D-6FA1BE84B4BE}"/>
    <cellStyle name="Comma 59 2 2" xfId="1043" xr:uid="{BCD28C46-1AA7-4839-97E5-026082E0E4A7}"/>
    <cellStyle name="Comma 59 2 2 2" xfId="2060" xr:uid="{8D056C91-009C-4664-90B1-562B021DADA9}"/>
    <cellStyle name="Comma 59 2 2 2 2" xfId="4088" xr:uid="{D053DE91-D9FE-4746-94E0-00A2DB80055E}"/>
    <cellStyle name="Comma 59 2 2 2 3" xfId="6118" xr:uid="{94A961BD-91E0-4990-9829-1ED5F2A69C10}"/>
    <cellStyle name="Comma 59 2 2 3" xfId="3075" xr:uid="{EEEA37E9-6A53-4BD0-B41B-AE1F9B29B995}"/>
    <cellStyle name="Comma 59 2 2 4" xfId="5102" xr:uid="{1E568102-0935-48C7-AABA-16188851BD3E}"/>
    <cellStyle name="Comma 59 2 2 5" xfId="7751" xr:uid="{C648A0E0-8C20-4395-B5A8-9D6CE63D56D5}"/>
    <cellStyle name="Comma 59 2 3" xfId="1614" xr:uid="{57491805-ADF3-4E3D-ADBF-51306975E891}"/>
    <cellStyle name="Comma 59 2 3 2" xfId="3642" xr:uid="{4128461B-5615-4461-9087-DACE9348AF88}"/>
    <cellStyle name="Comma 59 2 3 3" xfId="5672" xr:uid="{4E64811F-CE42-4546-B54D-0C562079C973}"/>
    <cellStyle name="Comma 59 2 4" xfId="2629" xr:uid="{B40AAA9A-3182-4C4D-ACA4-336AAD1CFE50}"/>
    <cellStyle name="Comma 59 2 5" xfId="4656" xr:uid="{6C7F0F1F-D6FE-4A95-8F00-8A37E8B68C35}"/>
    <cellStyle name="Comma 59 2 6" xfId="6563" xr:uid="{81308A4C-B3B7-4BB7-BAEF-37B4F239A264}"/>
    <cellStyle name="Comma 59 2 7" xfId="7306" xr:uid="{5FDB6C69-D785-4374-B8AA-C3A06651C89F}"/>
    <cellStyle name="Comma 59 3" xfId="810" xr:uid="{63DEF421-9743-4AE1-A059-0830F115FBBB}"/>
    <cellStyle name="Comma 59 3 2" xfId="1827" xr:uid="{625A8A22-B31C-423C-90AF-EFA099206890}"/>
    <cellStyle name="Comma 59 3 2 2" xfId="3855" xr:uid="{0B8456D0-5310-475A-BF33-0A998F431866}"/>
    <cellStyle name="Comma 59 3 2 3" xfId="5885" xr:uid="{BBBD93A1-C2DF-4293-8A10-ACDB102B4428}"/>
    <cellStyle name="Comma 59 3 3" xfId="2842" xr:uid="{FB5CBEE9-EEAC-4E86-8917-659FF4A081DD}"/>
    <cellStyle name="Comma 59 3 4" xfId="4869" xr:uid="{EF765BD6-7F25-450D-9423-0FE5706A29C6}"/>
    <cellStyle name="Comma 59 3 5" xfId="7518" xr:uid="{8E682073-7B95-461B-B8BA-A18AB8DC4D68}"/>
    <cellStyle name="Comma 59 4" xfId="1253" xr:uid="{10F60193-455D-44BE-8F86-548AD1CEBFD3}"/>
    <cellStyle name="Comma 59 4 2" xfId="2268" xr:uid="{C8489CB9-ACC5-421B-A4DF-275ED9754609}"/>
    <cellStyle name="Comma 59 4 2 2" xfId="4296" xr:uid="{D55F5179-A30C-4265-9B0A-D464A899DCE6}"/>
    <cellStyle name="Comma 59 4 2 3" xfId="6326" xr:uid="{1C3E0185-45AE-4DBE-87D1-E512971CA2D3}"/>
    <cellStyle name="Comma 59 4 3" xfId="3283" xr:uid="{C96F3950-0C3B-447B-A7A3-0F8221BDEBBD}"/>
    <cellStyle name="Comma 59 4 4" xfId="5310" xr:uid="{7DCE9F27-D3FE-4A38-959E-A71DAC01829B}"/>
    <cellStyle name="Comma 59 4 5" xfId="7959" xr:uid="{17B5D817-D726-4BDF-9EF4-294FA0BC7F0A}"/>
    <cellStyle name="Comma 59 5" xfId="1378" xr:uid="{AD47D48C-36E4-48F5-A90B-6E3B1AC85BC3}"/>
    <cellStyle name="Comma 59 5 2" xfId="3406" xr:uid="{6C6E8B93-49F4-4E82-8866-DA9407DA409B}"/>
    <cellStyle name="Comma 59 5 3" xfId="5436" xr:uid="{A539FCEE-36E1-4E91-80EA-15A94FB84A0E}"/>
    <cellStyle name="Comma 59 6" xfId="2393" xr:uid="{8B5568D5-ADE1-4955-A3EB-C81A4B536377}"/>
    <cellStyle name="Comma 59 7" xfId="4420" xr:uid="{820F5D75-C207-4BDC-9291-965389BCD766}"/>
    <cellStyle name="Comma 59 8" xfId="6562" xr:uid="{AFE8BC6A-9907-4AFC-B34B-37F48026DFFB}"/>
    <cellStyle name="Comma 59 9" xfId="7070" xr:uid="{6551F35D-359C-4B99-91CE-44B45C1930D6}"/>
    <cellStyle name="Comma 6" xfId="25" xr:uid="{00000000-0005-0000-0000-000009000000}"/>
    <cellStyle name="Comma 6 2" xfId="56" xr:uid="{B701C978-E699-4090-AD20-6C9939A1C30B}"/>
    <cellStyle name="Comma 6 2 10" xfId="6565" xr:uid="{723CE7A6-FB61-4193-819D-2445940D2176}"/>
    <cellStyle name="Comma 6 2 11" xfId="6986" xr:uid="{AA61E04F-B305-4CBB-84D8-0CCEFE6B92F6}"/>
    <cellStyle name="Comma 6 2 12" xfId="255" xr:uid="{5D64F5CA-382C-4AD3-9CF2-5607E58F7605}"/>
    <cellStyle name="Comma 6 2 2" xfId="106" xr:uid="{E9414B3E-E0DC-4C69-ABD8-10F9D39E712C}"/>
    <cellStyle name="Comma 6 2 2 2" xfId="866" xr:uid="{C208253B-3E5B-4689-B2EB-CC4D0CB2B075}"/>
    <cellStyle name="Comma 6 2 2 2 2" xfId="1883" xr:uid="{42EE4F73-5A8B-4ACB-90BD-CF492D7E8B0E}"/>
    <cellStyle name="Comma 6 2 2 2 2 2" xfId="3911" xr:uid="{94E2B636-218B-477F-9558-4995B8B8153C}"/>
    <cellStyle name="Comma 6 2 2 2 2 3" xfId="5941" xr:uid="{7F5F2A5F-BF12-4400-8F43-8C7B335A8BCA}"/>
    <cellStyle name="Comma 6 2 2 2 3" xfId="2898" xr:uid="{5EF8CE04-CF6C-47F2-952B-A7E6FAEEA4D1}"/>
    <cellStyle name="Comma 6 2 2 2 4" xfId="4925" xr:uid="{1CB9085D-53D0-47C4-B624-73240FB82B53}"/>
    <cellStyle name="Comma 6 2 2 2 5" xfId="7574" xr:uid="{12839B5D-4665-45AA-935F-47D32985315B}"/>
    <cellStyle name="Comma 6 2 2 3" xfId="1437" xr:uid="{989E3E0F-42B7-48C5-AEDD-7F088469625E}"/>
    <cellStyle name="Comma 6 2 2 3 2" xfId="3465" xr:uid="{0AA3820B-D5F8-4BD5-BDB8-FC18A350D20F}"/>
    <cellStyle name="Comma 6 2 2 3 3" xfId="5495" xr:uid="{3C07BF1A-276B-4E0E-99C2-71FC5E03A90B}"/>
    <cellStyle name="Comma 6 2 2 4" xfId="2452" xr:uid="{F6E65D27-43D6-45AF-9F0B-482F0868FC62}"/>
    <cellStyle name="Comma 6 2 2 5" xfId="4479" xr:uid="{33C2BEE0-D18F-4C89-80DD-72F676316DE5}"/>
    <cellStyle name="Comma 6 2 2 6" xfId="6566" xr:uid="{1ECEDA87-710E-4E1C-96F2-EE7C1520A0BF}"/>
    <cellStyle name="Comma 6 2 2 7" xfId="7129" xr:uid="{2E6B1F02-AB83-41F9-B235-132248ADA963}"/>
    <cellStyle name="Comma 6 2 2 8" xfId="412" xr:uid="{0B3B029C-79D5-4A23-B961-726F3E55A716}"/>
    <cellStyle name="Comma 6 2 3" xfId="375" xr:uid="{BFC4F576-3EDD-4DD8-982F-A4A4E77FFE26}"/>
    <cellStyle name="Comma 6 2 3 2" xfId="849" xr:uid="{055BC023-304F-4DF8-8AC1-2F27180A83F3}"/>
    <cellStyle name="Comma 6 2 3 2 2" xfId="1866" xr:uid="{84064021-1DBE-4F88-B22C-52C09A5DF72B}"/>
    <cellStyle name="Comma 6 2 3 2 2 2" xfId="3894" xr:uid="{82BA727D-1FA9-4DBB-9498-4D9095E997CB}"/>
    <cellStyle name="Comma 6 2 3 2 2 3" xfId="5924" xr:uid="{5C327651-058A-440D-9637-1ED7FE66A61E}"/>
    <cellStyle name="Comma 6 2 3 2 3" xfId="2881" xr:uid="{818D6DE0-CBB1-491A-AE61-BE084A97E7BE}"/>
    <cellStyle name="Comma 6 2 3 2 4" xfId="4908" xr:uid="{2693A160-630D-4ADD-BE47-9E0C193D3991}"/>
    <cellStyle name="Comma 6 2 3 2 5" xfId="7557" xr:uid="{F034E0F2-ADA3-4147-AF97-AEB02D321FA1}"/>
    <cellStyle name="Comma 6 2 3 3" xfId="1400" xr:uid="{4635EE60-4A8B-4D93-AC05-43ABE4732A93}"/>
    <cellStyle name="Comma 6 2 3 3 2" xfId="3428" xr:uid="{861D9D5F-2A6E-47B6-A8C7-BB61A300F11A}"/>
    <cellStyle name="Comma 6 2 3 3 3" xfId="5458" xr:uid="{47EA6153-8E5B-4C48-8538-3BB001AE921F}"/>
    <cellStyle name="Comma 6 2 3 4" xfId="2415" xr:uid="{CE8BCD3F-6913-432A-9BCE-B81521851994}"/>
    <cellStyle name="Comma 6 2 3 5" xfId="4442" xr:uid="{C8FED09A-AA67-4FBC-89CA-F798EA49584C}"/>
    <cellStyle name="Comma 6 2 3 6" xfId="7092" xr:uid="{5A86BB9A-8546-4965-B356-8B02CA86CF00}"/>
    <cellStyle name="Comma 6 2 4" xfId="590" xr:uid="{11B4C232-2585-4740-B6C1-D00DF623D048}"/>
    <cellStyle name="Comma 6 2 4 2" xfId="1044" xr:uid="{C3D12923-309E-4E47-AD9F-F234C7436091}"/>
    <cellStyle name="Comma 6 2 4 2 2" xfId="2061" xr:uid="{B3ACEB1B-A116-4CAF-B717-3E13D488F9BC}"/>
    <cellStyle name="Comma 6 2 4 2 2 2" xfId="4089" xr:uid="{790F13BC-0B36-457C-AF83-0F39795ECFF9}"/>
    <cellStyle name="Comma 6 2 4 2 2 3" xfId="6119" xr:uid="{3D5CD555-4D18-4383-A6BE-EF54938CE6C1}"/>
    <cellStyle name="Comma 6 2 4 2 3" xfId="3076" xr:uid="{8C3C0E8A-9880-4B87-9C1C-03659C5FB896}"/>
    <cellStyle name="Comma 6 2 4 2 4" xfId="5103" xr:uid="{04EACEEF-C653-4355-A1ED-EFDD356909D4}"/>
    <cellStyle name="Comma 6 2 4 2 5" xfId="7752" xr:uid="{FF8FA7A4-2674-4423-AEA3-4B73564B74DD}"/>
    <cellStyle name="Comma 6 2 4 3" xfId="1615" xr:uid="{7AD68678-4E91-4409-93C4-201E72A96021}"/>
    <cellStyle name="Comma 6 2 4 3 2" xfId="3643" xr:uid="{96B27BA7-C4C9-4ADF-BA01-66DF6A70C15A}"/>
    <cellStyle name="Comma 6 2 4 3 3" xfId="5673" xr:uid="{AABD9015-22C1-432D-A7E6-BAEA7B02C7CE}"/>
    <cellStyle name="Comma 6 2 4 4" xfId="2630" xr:uid="{77F011C9-A49A-4A5E-A934-1B092348583E}"/>
    <cellStyle name="Comma 6 2 4 5" xfId="4657" xr:uid="{EFCA438B-BC48-4E9E-B48A-64EAB0B49071}"/>
    <cellStyle name="Comma 6 2 4 6" xfId="7307" xr:uid="{FEE56B2F-1BA7-469C-B70D-55DB094DEB9D}"/>
    <cellStyle name="Comma 6 2 5" xfId="725" xr:uid="{F56834B2-2077-426F-AECB-039F3A527722}"/>
    <cellStyle name="Comma 6 2 5 2" xfId="1742" xr:uid="{31A97BC5-59A9-4D8B-83FF-DC539AFFC36B}"/>
    <cellStyle name="Comma 6 2 5 2 2" xfId="3770" xr:uid="{E2802303-E2A5-4DA9-9ED9-DFE0D53F2C01}"/>
    <cellStyle name="Comma 6 2 5 2 3" xfId="5800" xr:uid="{1C334227-B05F-4600-9C45-D9B05F383CCD}"/>
    <cellStyle name="Comma 6 2 5 3" xfId="2757" xr:uid="{2AEAFD1F-413D-49E1-B01D-1857BF9DF2A5}"/>
    <cellStyle name="Comma 6 2 5 4" xfId="4784" xr:uid="{4941F1ED-3522-4731-BD83-2D6CC2D11EB4}"/>
    <cellStyle name="Comma 6 2 5 5" xfId="7433" xr:uid="{822DF215-3BF0-47DC-90B9-AFE0F7272F65}"/>
    <cellStyle name="Comma 6 2 6" xfId="1169" xr:uid="{46061928-D3B4-422B-AD3B-43C8F4394594}"/>
    <cellStyle name="Comma 6 2 6 2" xfId="2184" xr:uid="{3115C355-3716-42FF-9E83-2080671E970D}"/>
    <cellStyle name="Comma 6 2 6 2 2" xfId="4212" xr:uid="{CADF0506-8893-4878-A730-5385263C2407}"/>
    <cellStyle name="Comma 6 2 6 2 3" xfId="6242" xr:uid="{A1C17068-8348-4F8A-91B1-1A9F01CE0F0D}"/>
    <cellStyle name="Comma 6 2 6 3" xfId="3199" xr:uid="{A9BE43D0-0587-4F30-8B72-DF0443D5F3CE}"/>
    <cellStyle name="Comma 6 2 6 4" xfId="5226" xr:uid="{0A1C11D2-3285-40FA-90F1-AC833CFC438F}"/>
    <cellStyle name="Comma 6 2 6 5" xfId="7875" xr:uid="{12B997E9-F5B6-44D3-9891-266FF2FB4B4C}"/>
    <cellStyle name="Comma 6 2 7" xfId="1294" xr:uid="{52FE9A9C-5A50-43FB-9743-A547411DCED4}"/>
    <cellStyle name="Comma 6 2 7 2" xfId="3322" xr:uid="{9C39B7D4-508E-469F-A6C0-33D62B83849C}"/>
    <cellStyle name="Comma 6 2 7 3" xfId="5352" xr:uid="{7FCD444A-D536-4209-A81D-D6FF9AE85047}"/>
    <cellStyle name="Comma 6 2 8" xfId="2309" xr:uid="{34F15C8C-0862-4BA5-93A5-3FF8C74DEB39}"/>
    <cellStyle name="Comma 6 2 9" xfId="4336" xr:uid="{BE29E8C0-D8CF-4246-B72E-027F3423F3E1}"/>
    <cellStyle name="Comma 6 3" xfId="64" xr:uid="{BB595D42-3B94-4B83-8952-D0D7641E9A0C}"/>
    <cellStyle name="Comma 6 3 2" xfId="114" xr:uid="{BEF950FD-DC42-4391-A948-E883EBB0354C}"/>
    <cellStyle name="Comma 6 3 2 2" xfId="874" xr:uid="{98858D03-EA82-4915-952A-EDE710C4DC79}"/>
    <cellStyle name="Comma 6 3 2 2 2" xfId="1891" xr:uid="{232E7D3C-9F01-46B5-A899-5E209EC102EB}"/>
    <cellStyle name="Comma 6 3 2 2 2 2" xfId="3919" xr:uid="{72C37FAD-EC47-4F14-971D-201E7A82EB9F}"/>
    <cellStyle name="Comma 6 3 2 2 2 3" xfId="5949" xr:uid="{637C4339-C3BB-4F4F-9785-D2AF9E9D7632}"/>
    <cellStyle name="Comma 6 3 2 2 3" xfId="2906" xr:uid="{338E397C-576F-4C27-8009-211AD2559A0B}"/>
    <cellStyle name="Comma 6 3 2 2 4" xfId="4933" xr:uid="{BD87CBBB-02C7-4AA0-A0E0-178179FE1888}"/>
    <cellStyle name="Comma 6 3 2 2 5" xfId="7582" xr:uid="{DB4E129B-8507-4655-9AF5-265DEC3D2F1A}"/>
    <cellStyle name="Comma 6 3 2 3" xfId="1445" xr:uid="{D1128738-DDE5-4D37-93E1-0984CF9952C3}"/>
    <cellStyle name="Comma 6 3 2 3 2" xfId="3473" xr:uid="{8A605C02-9756-4D60-BA37-A59E0A9FE748}"/>
    <cellStyle name="Comma 6 3 2 3 3" xfId="5503" xr:uid="{21DA4A78-C793-4C85-9A9D-CB9E80791A6D}"/>
    <cellStyle name="Comma 6 3 2 4" xfId="2460" xr:uid="{72DAD9A9-98D4-4911-B105-DAF865D02045}"/>
    <cellStyle name="Comma 6 3 2 5" xfId="4487" xr:uid="{90557180-1197-4F28-8AF2-C2F166C4B05B}"/>
    <cellStyle name="Comma 6 3 2 6" xfId="7137" xr:uid="{F8314BE9-FF18-42FF-B256-95491CF80E32}"/>
    <cellStyle name="Comma 6 3 2 7" xfId="420" xr:uid="{EC1ED0F9-BD06-46D4-A912-BC420E186A3A}"/>
    <cellStyle name="Comma 6 3 3" xfId="830" xr:uid="{CC72CFA1-D4A3-4F8D-98E7-2ECB73EEA217}"/>
    <cellStyle name="Comma 6 3 3 2" xfId="1847" xr:uid="{43A595BF-9B10-4761-8582-BBEA166EF421}"/>
    <cellStyle name="Comma 6 3 3 2 2" xfId="3875" xr:uid="{3B4BDA74-732F-434E-983D-CE757FFDD2C8}"/>
    <cellStyle name="Comma 6 3 3 2 3" xfId="5905" xr:uid="{B5826178-AF7E-4145-9B59-801975D0FABE}"/>
    <cellStyle name="Comma 6 3 3 3" xfId="2862" xr:uid="{92B25CCD-899B-48AB-B87E-E504C2B12536}"/>
    <cellStyle name="Comma 6 3 3 4" xfId="4889" xr:uid="{5CE51066-6431-4FA9-A200-173AD087B13B}"/>
    <cellStyle name="Comma 6 3 3 5" xfId="7538" xr:uid="{3876BB59-1A3A-4EB8-BF68-6D095D5A0589}"/>
    <cellStyle name="Comma 6 3 4" xfId="1408" xr:uid="{A6EE474C-75F5-4BB5-A544-109C63858A63}"/>
    <cellStyle name="Comma 6 3 4 2" xfId="3436" xr:uid="{80371350-9F8C-44AF-9D39-EAB19A047D1F}"/>
    <cellStyle name="Comma 6 3 4 3" xfId="5466" xr:uid="{7EB2541B-C934-43EC-952B-BE2189217F15}"/>
    <cellStyle name="Comma 6 3 5" xfId="2423" xr:uid="{1E7CAC25-FB9D-47CF-B888-B4BEAD373233}"/>
    <cellStyle name="Comma 6 3 6" xfId="4450" xr:uid="{6B12D7F7-B442-40E2-97A7-C8A39A4804EE}"/>
    <cellStyle name="Comma 6 3 7" xfId="6567" xr:uid="{571A108A-D314-4299-BB5D-6B3249CF2010}"/>
    <cellStyle name="Comma 6 3 8" xfId="7100" xr:uid="{6C4B9F65-0E3C-4FE6-A3DA-2433D364DC30}"/>
    <cellStyle name="Comma 6 3 9" xfId="383" xr:uid="{F1B884A8-6449-4EDA-977A-A86C8C6AF4B3}"/>
    <cellStyle name="Comma 6 4" xfId="77" xr:uid="{9EFA9A4A-BF39-40B1-B7C7-7B2D1A1DF296}"/>
    <cellStyle name="Comma 6 4 2" xfId="125" xr:uid="{786518E1-F246-4A4D-8DFB-C70DC420888B}"/>
    <cellStyle name="Comma 6 4 2 2" xfId="885" xr:uid="{5E6008DD-96D7-41DD-9FB1-1E2B8014A75E}"/>
    <cellStyle name="Comma 6 4 2 2 2" xfId="1902" xr:uid="{EB78307B-0B41-4193-8346-D05331EAB62F}"/>
    <cellStyle name="Comma 6 4 2 2 2 2" xfId="3930" xr:uid="{4E2ADDC9-7EB7-4BF6-A32F-9DC6D6F2F128}"/>
    <cellStyle name="Comma 6 4 2 2 2 3" xfId="5960" xr:uid="{243890B6-09EF-4B6B-9BC9-AD58085C8C61}"/>
    <cellStyle name="Comma 6 4 2 2 3" xfId="2917" xr:uid="{6BD35C78-E220-472E-B361-DD03EA25A138}"/>
    <cellStyle name="Comma 6 4 2 2 4" xfId="4944" xr:uid="{FDF92E1C-23C0-4C2D-97DA-624D12C4D5C8}"/>
    <cellStyle name="Comma 6 4 2 2 5" xfId="7593" xr:uid="{FF5E954A-5DF5-4919-8D9C-94002D256557}"/>
    <cellStyle name="Comma 6 4 2 3" xfId="1456" xr:uid="{BF93CE44-2E15-40BD-A5F5-5C0346A0FBA9}"/>
    <cellStyle name="Comma 6 4 2 3 2" xfId="3484" xr:uid="{A35C40F9-8EB2-4348-B296-A0A3EAB94C7A}"/>
    <cellStyle name="Comma 6 4 2 3 3" xfId="5514" xr:uid="{5083DC7B-F5CF-4F3F-9D3A-A8232DA542B9}"/>
    <cellStyle name="Comma 6 4 2 4" xfId="2471" xr:uid="{E4724FF2-76A8-4F39-B2B2-B29725C20436}"/>
    <cellStyle name="Comma 6 4 2 5" xfId="4498" xr:uid="{AB379D95-E028-41A5-A2C3-4E84BA9D5ACE}"/>
    <cellStyle name="Comma 6 4 2 6" xfId="7148" xr:uid="{B717B91D-4593-41D4-94ED-EC68AE34F73C}"/>
    <cellStyle name="Comma 6 4 2 7" xfId="431" xr:uid="{4F3289B9-309D-4346-9301-CB60472E7138}"/>
    <cellStyle name="Comma 6 4 3" xfId="823" xr:uid="{5842A70D-AAA3-4028-B131-C0E0E7EC75D5}"/>
    <cellStyle name="Comma 6 4 3 2" xfId="1840" xr:uid="{2A8CBA43-4DF9-4662-80A4-9E0F702360F0}"/>
    <cellStyle name="Comma 6 4 3 2 2" xfId="3868" xr:uid="{609DF90C-A617-470D-B115-54E7AE256378}"/>
    <cellStyle name="Comma 6 4 3 2 3" xfId="5898" xr:uid="{AAA3C56D-97F6-460E-9F0B-20D86B696A01}"/>
    <cellStyle name="Comma 6 4 3 3" xfId="2855" xr:uid="{97B524BC-8737-423A-BA86-1412E8CC5724}"/>
    <cellStyle name="Comma 6 4 3 4" xfId="4882" xr:uid="{DC54F6C2-2BCA-4CEB-A2D4-4B1ADABF086E}"/>
    <cellStyle name="Comma 6 4 3 5" xfId="7531" xr:uid="{4A4F1ECC-C4E6-45D5-B9B4-59B6FF922989}"/>
    <cellStyle name="Comma 6 4 4" xfId="1419" xr:uid="{06ECAEF7-6E26-4544-AD76-A9094B102813}"/>
    <cellStyle name="Comma 6 4 4 2" xfId="3447" xr:uid="{F9FDD055-5AD8-4227-ACAF-3253AC223CBD}"/>
    <cellStyle name="Comma 6 4 4 3" xfId="5477" xr:uid="{E670EE31-49DD-424B-9CBE-C7202225A836}"/>
    <cellStyle name="Comma 6 4 5" xfId="2434" xr:uid="{EF80A518-FF19-4DFC-B9B3-60AEEFCDDF44}"/>
    <cellStyle name="Comma 6 4 6" xfId="4461" xr:uid="{F8D48134-4763-4DA4-9708-799C96398A30}"/>
    <cellStyle name="Comma 6 4 7" xfId="6568" xr:uid="{41BD37F2-82FE-40F3-B05B-6336462E20D4}"/>
    <cellStyle name="Comma 6 4 8" xfId="7111" xr:uid="{2E8ADD7E-C108-4A2A-9D1F-34AE687CAC0F}"/>
    <cellStyle name="Comma 6 4 9" xfId="394" xr:uid="{058F5CB1-55AF-4F9B-A3D3-1601C4014472}"/>
    <cellStyle name="Comma 6 5" xfId="88" xr:uid="{17AE5197-0C8D-4B1B-8F0B-2A2EDD3CB888}"/>
    <cellStyle name="Comma 6 5 2" xfId="135" xr:uid="{881A67B1-8DAA-4356-8D8E-6F301983FE36}"/>
    <cellStyle name="Comma 6 5 2 2" xfId="1874" xr:uid="{C0BBD2C4-13F5-40FB-A285-E7050A47B480}"/>
    <cellStyle name="Comma 6 5 2 2 2" xfId="3902" xr:uid="{CA60BEC1-423B-4E4F-94E0-AEA73CC8027B}"/>
    <cellStyle name="Comma 6 5 2 2 3" xfId="5932" xr:uid="{08312DC9-551F-4B35-979C-A003D2D5B4AC}"/>
    <cellStyle name="Comma 6 5 2 3" xfId="2889" xr:uid="{31DD8887-C2A7-4825-94B9-8FE0C978DE5B}"/>
    <cellStyle name="Comma 6 5 2 4" xfId="4916" xr:uid="{B0FCB5D8-4348-4C5D-B15B-1EE3D7D58B88}"/>
    <cellStyle name="Comma 6 5 2 5" xfId="7565" xr:uid="{3D8F0E74-DD2E-46E3-9CD5-F15B93AF932D}"/>
    <cellStyle name="Comma 6 5 2 6" xfId="857" xr:uid="{56035E86-D880-467F-9634-4A8B18FBF17B}"/>
    <cellStyle name="Comma 6 5 3" xfId="1428" xr:uid="{8CEFC80A-31CF-4234-B594-324F479636D2}"/>
    <cellStyle name="Comma 6 5 3 2" xfId="3456" xr:uid="{DBBB79C2-8432-4832-B188-42D7E0F99A44}"/>
    <cellStyle name="Comma 6 5 3 3" xfId="5486" xr:uid="{7B89D518-3B05-497C-965E-1AD22C5C89EC}"/>
    <cellStyle name="Comma 6 5 4" xfId="2443" xr:uid="{DA33A132-58E5-48D4-A9B2-76F97E8909CE}"/>
    <cellStyle name="Comma 6 5 5" xfId="4470" xr:uid="{35110FB6-EE95-4D82-8862-C16A6AC78835}"/>
    <cellStyle name="Comma 6 5 6" xfId="7120" xr:uid="{C3E9DFE1-5F4E-492B-9EE4-69278B5FE871}"/>
    <cellStyle name="Comma 6 5 7" xfId="403" xr:uid="{64DB214C-67AD-4F7C-AC0F-547364C099DD}"/>
    <cellStyle name="Comma 6 6" xfId="47" xr:uid="{8EC2E0F3-4868-40D4-B6FA-A597AE5AAAB0}"/>
    <cellStyle name="Comma 6 6 2" xfId="144" xr:uid="{33FD1C9C-8259-4037-9D5F-B12573677AD6}"/>
    <cellStyle name="Comma 6 6 2 2" xfId="1856" xr:uid="{2BD6C03A-FC59-4FD9-9DD2-B89BC5ACBCA6}"/>
    <cellStyle name="Comma 6 6 2 2 2" xfId="3884" xr:uid="{AEC3CDC6-88A1-4E2D-A836-97AD84399B53}"/>
    <cellStyle name="Comma 6 6 2 2 3" xfId="5914" xr:uid="{99B078A6-3677-4C02-A492-6A52D3D39DB4}"/>
    <cellStyle name="Comma 6 6 2 3" xfId="2871" xr:uid="{3E46FC11-ECD4-401E-B60C-012EE108EC05}"/>
    <cellStyle name="Comma 6 6 2 4" xfId="4898" xr:uid="{9DE2BE49-EED5-48EF-A21C-567C9A7B8E61}"/>
    <cellStyle name="Comma 6 6 2 5" xfId="7547" xr:uid="{B898040F-DA30-41E0-B254-A08AE202C9E6}"/>
    <cellStyle name="Comma 6 6 2 6" xfId="839" xr:uid="{4D1820C1-B157-493F-97F1-2B7BF07307F6}"/>
    <cellStyle name="Comma 6 6 3" xfId="1391" xr:uid="{A71288CD-D660-4E11-A6CE-53777652B7E6}"/>
    <cellStyle name="Comma 6 6 3 2" xfId="3419" xr:uid="{80CEE004-4586-44BE-A439-7642A3B2C8A3}"/>
    <cellStyle name="Comma 6 6 3 3" xfId="5449" xr:uid="{7F1FDFCA-59B3-4CE5-9069-42EE178A5202}"/>
    <cellStyle name="Comma 6 6 4" xfId="2406" xr:uid="{DD66EBDF-7B10-402D-A0B6-7E875454E336}"/>
    <cellStyle name="Comma 6 6 5" xfId="4433" xr:uid="{7CB161FB-1D78-4D1D-B95E-09E29144F191}"/>
    <cellStyle name="Comma 6 6 6" xfId="7083" xr:uid="{0BEBC4EA-31A3-4D1D-ACF4-5526646C9567}"/>
    <cellStyle name="Comma 6 6 7" xfId="363" xr:uid="{D5CE3FB3-03ED-4B83-994F-3CBA7428AD6B}"/>
    <cellStyle name="Comma 6 7" xfId="97" xr:uid="{CED14353-3D5C-415B-A147-0171812AF591}"/>
    <cellStyle name="Comma 6 7 2" xfId="6564" xr:uid="{F9C0CA79-E54A-48C6-A8F7-DAD46D8F1DB5}"/>
    <cellStyle name="Comma 60" xfId="339" xr:uid="{4DC95324-DC8F-4EE1-ACF8-DCFFB310B767}"/>
    <cellStyle name="Comma 60 2" xfId="591" xr:uid="{CE8BA457-2F67-4B4C-B29B-2F4A4F0017D3}"/>
    <cellStyle name="Comma 60 2 2" xfId="1045" xr:uid="{6274C961-240A-422F-964E-B082A251A239}"/>
    <cellStyle name="Comma 60 2 2 2" xfId="2062" xr:uid="{7DAE0C80-05D5-4CF0-B29F-82CFEEA9E261}"/>
    <cellStyle name="Comma 60 2 2 2 2" xfId="4090" xr:uid="{688EF0F1-9A10-4D44-B680-C6F83401B53E}"/>
    <cellStyle name="Comma 60 2 2 2 3" xfId="6120" xr:uid="{78F39973-6119-4D87-9311-59E77A151495}"/>
    <cellStyle name="Comma 60 2 2 3" xfId="3077" xr:uid="{9EB8CB46-473C-4260-8F8C-4BFC5071A0F5}"/>
    <cellStyle name="Comma 60 2 2 4" xfId="5104" xr:uid="{2D11C09D-9993-4F53-9629-1E48BE9383CA}"/>
    <cellStyle name="Comma 60 2 2 5" xfId="7753" xr:uid="{D5E32D6D-6720-4150-8BA9-74E7DE218E4B}"/>
    <cellStyle name="Comma 60 2 3" xfId="1616" xr:uid="{B6D225AE-6BF6-43AA-9B2E-CDA2CD4229C2}"/>
    <cellStyle name="Comma 60 2 3 2" xfId="3644" xr:uid="{278E96E7-69D5-41D8-8A0D-17DF8199C76F}"/>
    <cellStyle name="Comma 60 2 3 3" xfId="5674" xr:uid="{924600E5-C9DD-4A60-8068-353EBE737DEF}"/>
    <cellStyle name="Comma 60 2 4" xfId="2631" xr:uid="{E2BD9813-035A-4AEE-BA4D-A2803E13A677}"/>
    <cellStyle name="Comma 60 2 5" xfId="4658" xr:uid="{EA61F235-9D7F-4EAE-BB8E-D3DD332FDC87}"/>
    <cellStyle name="Comma 60 2 6" xfId="6570" xr:uid="{E61F4837-7292-4381-9B08-F1ABB33E623E}"/>
    <cellStyle name="Comma 60 2 7" xfId="7308" xr:uid="{DB1A52AE-3829-48E9-A30A-835B47478A15}"/>
    <cellStyle name="Comma 60 3" xfId="805" xr:uid="{35DB66B7-28D1-4A06-89B1-CD23F5965E4B}"/>
    <cellStyle name="Comma 60 3 2" xfId="1822" xr:uid="{5A593D3B-EFAB-416F-A887-63E17E442106}"/>
    <cellStyle name="Comma 60 3 2 2" xfId="3850" xr:uid="{EAA83112-26B5-4BDC-8E47-473E323010F4}"/>
    <cellStyle name="Comma 60 3 2 3" xfId="5880" xr:uid="{37FDE36E-DFBF-41F2-92D2-EB111188D3B5}"/>
    <cellStyle name="Comma 60 3 3" xfId="2837" xr:uid="{D9D2D988-EA6C-4E9F-B097-AD55ED8AA5EE}"/>
    <cellStyle name="Comma 60 3 4" xfId="4864" xr:uid="{84A4D92D-3C83-4153-AAB5-078B176D00EE}"/>
    <cellStyle name="Comma 60 3 5" xfId="7513" xr:uid="{816C9879-902B-4296-BE1C-6CA7915E489D}"/>
    <cellStyle name="Comma 60 4" xfId="1248" xr:uid="{34B8EF2E-47C2-47E1-BBF3-BCF090C4439B}"/>
    <cellStyle name="Comma 60 4 2" xfId="2263" xr:uid="{22F9F0F3-6221-430E-9C96-272CDE1A8A02}"/>
    <cellStyle name="Comma 60 4 2 2" xfId="4291" xr:uid="{DB017C1A-DF56-4EDC-B64E-41F431C557EA}"/>
    <cellStyle name="Comma 60 4 2 3" xfId="6321" xr:uid="{25775C3D-D1D9-4BEE-9631-FB3C47CAE0AD}"/>
    <cellStyle name="Comma 60 4 3" xfId="3278" xr:uid="{23550A8A-594F-4515-8F11-3030BA08558B}"/>
    <cellStyle name="Comma 60 4 4" xfId="5305" xr:uid="{A7031E75-F0CD-47A4-9C52-571C266D2CD3}"/>
    <cellStyle name="Comma 60 4 5" xfId="7954" xr:uid="{810E514D-8964-4F17-9A88-E4A7939EF6AB}"/>
    <cellStyle name="Comma 60 5" xfId="1373" xr:uid="{B21C7605-DCF1-4020-89EF-D4D45767B632}"/>
    <cellStyle name="Comma 60 5 2" xfId="3401" xr:uid="{213169CE-57C1-49E7-ADBE-52D27840B5E0}"/>
    <cellStyle name="Comma 60 5 3" xfId="5431" xr:uid="{23BFDD97-9D33-4FBD-870A-6CF7F573CCF7}"/>
    <cellStyle name="Comma 60 6" xfId="2388" xr:uid="{0302F8A7-7556-4CF3-9CC5-D3DF57B3CACA}"/>
    <cellStyle name="Comma 60 7" xfId="4415" xr:uid="{F11AFC82-B8AC-4354-A7D0-FB32DC01ABB3}"/>
    <cellStyle name="Comma 60 8" xfId="6569" xr:uid="{7E1088F7-D13D-4262-9A52-36CF8795D494}"/>
    <cellStyle name="Comma 60 9" xfId="7065" xr:uid="{C7FD775D-A574-4A47-822E-A3AB8E89B3F5}"/>
    <cellStyle name="Comma 61" xfId="346" xr:uid="{B603C57C-B881-41A7-9806-8BA7087FF361}"/>
    <cellStyle name="Comma 61 2" xfId="592" xr:uid="{EC4B9FAA-FCC2-48F4-BA96-3BA5A5C566D4}"/>
    <cellStyle name="Comma 61 2 2" xfId="1046" xr:uid="{61A70A78-AEBA-40DB-9062-27A2572FEB09}"/>
    <cellStyle name="Comma 61 2 2 2" xfId="2063" xr:uid="{17F913BA-1EC6-4742-BF70-A6624D3BB7F4}"/>
    <cellStyle name="Comma 61 2 2 2 2" xfId="4091" xr:uid="{9C26A10A-E032-4790-A3AB-66257B23D0CA}"/>
    <cellStyle name="Comma 61 2 2 2 3" xfId="6121" xr:uid="{AE0A9A61-3CD7-475E-8938-9F56C37FBA1D}"/>
    <cellStyle name="Comma 61 2 2 3" xfId="3078" xr:uid="{CCABFBAD-EADA-4E09-B47A-6C3552D2C460}"/>
    <cellStyle name="Comma 61 2 2 4" xfId="5105" xr:uid="{8AA008D6-870F-49BF-A4BC-DBCF2DF40FB7}"/>
    <cellStyle name="Comma 61 2 2 5" xfId="7754" xr:uid="{18EEBF78-5490-4C22-86A8-502B04320A9B}"/>
    <cellStyle name="Comma 61 2 3" xfId="1617" xr:uid="{8916F47F-5395-488C-9822-E0A88CC01355}"/>
    <cellStyle name="Comma 61 2 3 2" xfId="3645" xr:uid="{BE2D1808-46B9-43F8-AE7D-9861D66A5155}"/>
    <cellStyle name="Comma 61 2 3 3" xfId="5675" xr:uid="{A775D544-89D4-4835-8BD7-3BF89BFD4C24}"/>
    <cellStyle name="Comma 61 2 4" xfId="2632" xr:uid="{DC10BC65-51B3-4A60-8A2D-DD0426D45E57}"/>
    <cellStyle name="Comma 61 2 5" xfId="4659" xr:uid="{4073BED1-63C3-4662-A1F4-063FFFB7CFF1}"/>
    <cellStyle name="Comma 61 2 6" xfId="6572" xr:uid="{7205CB38-2E6C-400B-A475-3A0595995A0A}"/>
    <cellStyle name="Comma 61 2 7" xfId="7309" xr:uid="{CDB0A556-0E1C-4D57-8032-686965BE8CCB}"/>
    <cellStyle name="Comma 61 3" xfId="812" xr:uid="{1ACCEE6E-DC8A-4676-88EF-FA846E80A33E}"/>
    <cellStyle name="Comma 61 3 2" xfId="1829" xr:uid="{8EB44104-BB3D-4D84-BE8D-034362A9C067}"/>
    <cellStyle name="Comma 61 3 2 2" xfId="3857" xr:uid="{9E0234C4-C7EC-4A35-8EC9-DD843C78B8EF}"/>
    <cellStyle name="Comma 61 3 2 3" xfId="5887" xr:uid="{068B0FF8-56CE-44D6-AFFE-2D45892D49DE}"/>
    <cellStyle name="Comma 61 3 3" xfId="2844" xr:uid="{2155468D-65AF-4023-887B-FAF021A90962}"/>
    <cellStyle name="Comma 61 3 4" xfId="4871" xr:uid="{2C0C7911-BE5D-472B-B94B-846A309AEE46}"/>
    <cellStyle name="Comma 61 3 5" xfId="7520" xr:uid="{9CF0FF81-16FB-43A6-B76E-DD55033FD1DB}"/>
    <cellStyle name="Comma 61 4" xfId="1255" xr:uid="{ADB60030-3B8E-4E34-A56E-72405C673A69}"/>
    <cellStyle name="Comma 61 4 2" xfId="2270" xr:uid="{026C12DF-1BA6-4820-BE09-B84899DCBB11}"/>
    <cellStyle name="Comma 61 4 2 2" xfId="4298" xr:uid="{6822C508-7739-477E-B84D-3CC677C040D7}"/>
    <cellStyle name="Comma 61 4 2 3" xfId="6328" xr:uid="{AF5D1CDB-E3AF-4677-A246-E72A58FEF100}"/>
    <cellStyle name="Comma 61 4 3" xfId="3285" xr:uid="{77059AEB-2D1D-4A61-A5CB-EC241C79CDBA}"/>
    <cellStyle name="Comma 61 4 4" xfId="5312" xr:uid="{62B7DCC0-E3D7-4E65-BA26-76AACC86113B}"/>
    <cellStyle name="Comma 61 4 5" xfId="7961" xr:uid="{EACF9166-DFCB-49F5-8030-5BC2DB31FC23}"/>
    <cellStyle name="Comma 61 5" xfId="1380" xr:uid="{9E11EE3E-C1E7-41F2-AF79-D189502A7AAE}"/>
    <cellStyle name="Comma 61 5 2" xfId="3408" xr:uid="{5F3E73D3-428E-4CE6-AACC-AA1EDD35A1A5}"/>
    <cellStyle name="Comma 61 5 3" xfId="5438" xr:uid="{D6793EE8-2233-49DA-99BF-9B074FEEBB27}"/>
    <cellStyle name="Comma 61 6" xfId="2395" xr:uid="{87422104-36EE-491C-9826-E3817DF35C08}"/>
    <cellStyle name="Comma 61 7" xfId="4422" xr:uid="{DF9AA284-981A-4D61-94A5-DB84376DA7DD}"/>
    <cellStyle name="Comma 61 8" xfId="6571" xr:uid="{A47735E2-E763-48AB-808D-AA75371AB5E3}"/>
    <cellStyle name="Comma 61 9" xfId="7072" xr:uid="{E102FF6C-7979-47AE-B7F6-7B2FCE4EBA0D}"/>
    <cellStyle name="Comma 62" xfId="345" xr:uid="{14264210-E06D-4C9B-B10B-CDC93272C777}"/>
    <cellStyle name="Comma 62 2" xfId="593" xr:uid="{0355EE83-3301-47C3-B507-4D0F761AB334}"/>
    <cellStyle name="Comma 62 2 2" xfId="1047" xr:uid="{9DDD84AF-9244-4D2E-AD77-A983BB78359C}"/>
    <cellStyle name="Comma 62 2 2 2" xfId="2064" xr:uid="{56BC84D0-54DB-4778-BB41-7DBD2AE938A1}"/>
    <cellStyle name="Comma 62 2 2 2 2" xfId="4092" xr:uid="{DD4E6CBF-35D9-478F-A682-276871287168}"/>
    <cellStyle name="Comma 62 2 2 2 3" xfId="6122" xr:uid="{F74F3BC8-BF08-4AC7-ACE2-293962C604AA}"/>
    <cellStyle name="Comma 62 2 2 3" xfId="3079" xr:uid="{65C8E5FF-1679-4395-B727-7A888B8896D6}"/>
    <cellStyle name="Comma 62 2 2 4" xfId="5106" xr:uid="{17177793-8242-4D81-8D30-044C885081DC}"/>
    <cellStyle name="Comma 62 2 2 5" xfId="7755" xr:uid="{087133B0-7EE6-4594-B31E-B9AB294295A2}"/>
    <cellStyle name="Comma 62 2 3" xfId="1618" xr:uid="{70CAD7E2-56C5-456F-86DB-30795915CB9F}"/>
    <cellStyle name="Comma 62 2 3 2" xfId="3646" xr:uid="{8E636BD2-F15F-469D-B33E-D22166A8C226}"/>
    <cellStyle name="Comma 62 2 3 3" xfId="5676" xr:uid="{9E0CD4D5-1310-4411-979B-913419E245F8}"/>
    <cellStyle name="Comma 62 2 4" xfId="2633" xr:uid="{C95296A4-F185-4C13-93E7-EA57E319B28E}"/>
    <cellStyle name="Comma 62 2 5" xfId="4660" xr:uid="{47DF0FAA-3326-4354-A65F-15217507B9C2}"/>
    <cellStyle name="Comma 62 2 6" xfId="6574" xr:uid="{B1795B65-D76B-4E16-BE7A-6917B6852EAE}"/>
    <cellStyle name="Comma 62 2 7" xfId="7310" xr:uid="{31542E2D-27A8-4EE4-A781-21D1BDC75127}"/>
    <cellStyle name="Comma 62 3" xfId="811" xr:uid="{A8B557F2-C22E-47D3-934B-42BBC03650A5}"/>
    <cellStyle name="Comma 62 3 2" xfId="1828" xr:uid="{30406E1D-1BEB-410F-9769-D5B030AABBCF}"/>
    <cellStyle name="Comma 62 3 2 2" xfId="3856" xr:uid="{B7C012DF-9BCC-4577-A0C4-132A28B62DCC}"/>
    <cellStyle name="Comma 62 3 2 3" xfId="5886" xr:uid="{ED1186E3-AC45-4006-A7EA-C726CAE670BC}"/>
    <cellStyle name="Comma 62 3 3" xfId="2843" xr:uid="{FC050F38-2ED2-4CD1-9EF2-3BBAD52D1DFF}"/>
    <cellStyle name="Comma 62 3 4" xfId="4870" xr:uid="{A744D9F7-45F5-4873-AA32-0F877CC24A41}"/>
    <cellStyle name="Comma 62 3 5" xfId="7519" xr:uid="{F81094C1-1F69-4BFB-8C28-2340F900A3A6}"/>
    <cellStyle name="Comma 62 4" xfId="1254" xr:uid="{ED1993E6-C1D9-498C-A678-09EC22505001}"/>
    <cellStyle name="Comma 62 4 2" xfId="2269" xr:uid="{B81DEC3F-F7ED-42D6-8489-22829828837E}"/>
    <cellStyle name="Comma 62 4 2 2" xfId="4297" xr:uid="{0AA446E4-BB5D-4B78-9FE4-18AC5A51261C}"/>
    <cellStyle name="Comma 62 4 2 3" xfId="6327" xr:uid="{B37A9B93-A5E6-4944-9A2D-56B4652EB013}"/>
    <cellStyle name="Comma 62 4 3" xfId="3284" xr:uid="{594907D0-C671-4F3C-A9A7-605B8776A681}"/>
    <cellStyle name="Comma 62 4 4" xfId="5311" xr:uid="{861920F9-4719-4EDA-BDD9-7502472BEB22}"/>
    <cellStyle name="Comma 62 4 5" xfId="7960" xr:uid="{36D7B902-6096-49E7-B4AD-A3BA05AA2A75}"/>
    <cellStyle name="Comma 62 5" xfId="1379" xr:uid="{36EDFAC7-C88E-47D5-A7CA-5DF5F6303324}"/>
    <cellStyle name="Comma 62 5 2" xfId="3407" xr:uid="{1225166F-CE36-49CF-9AE9-6FF13D1AA111}"/>
    <cellStyle name="Comma 62 5 3" xfId="5437" xr:uid="{772B7277-5E7F-4453-B3CE-9D4801D3C199}"/>
    <cellStyle name="Comma 62 6" xfId="2394" xr:uid="{1C4C6F6B-CC8F-4538-BD37-064B583445B8}"/>
    <cellStyle name="Comma 62 7" xfId="4421" xr:uid="{D4398E71-FBDA-4320-B423-3048EF3E8187}"/>
    <cellStyle name="Comma 62 8" xfId="6573" xr:uid="{A118BBD7-EE3D-4A5A-BED5-DE101B653D1F}"/>
    <cellStyle name="Comma 62 9" xfId="7071" xr:uid="{CC052835-AF24-4659-A4E7-4A1827C257A1}"/>
    <cellStyle name="Comma 63" xfId="342" xr:uid="{1C3C7956-6402-4BD4-A380-4C1EF6F5D067}"/>
    <cellStyle name="Comma 63 2" xfId="594" xr:uid="{A63FC2B9-E1A9-498C-B504-945035D16C52}"/>
    <cellStyle name="Comma 63 2 2" xfId="1048" xr:uid="{D286CD79-DF23-4BA3-9839-09FCB658BA4E}"/>
    <cellStyle name="Comma 63 2 2 2" xfId="2065" xr:uid="{22B66AA9-7DB1-4DDD-81BB-2CCD36460C23}"/>
    <cellStyle name="Comma 63 2 2 2 2" xfId="4093" xr:uid="{E5CC046E-6C3C-433C-9918-1B736AF5227A}"/>
    <cellStyle name="Comma 63 2 2 2 3" xfId="6123" xr:uid="{246EDD92-2B43-4BC7-8727-74E2BE7269B1}"/>
    <cellStyle name="Comma 63 2 2 3" xfId="3080" xr:uid="{863CFDF9-3C24-42F6-B1B9-F54A924530BE}"/>
    <cellStyle name="Comma 63 2 2 4" xfId="5107" xr:uid="{97A5E8AF-25C4-4629-AA6C-FCEEA02575EE}"/>
    <cellStyle name="Comma 63 2 2 5" xfId="7756" xr:uid="{A9E7935D-054B-475D-9373-EA486043C16B}"/>
    <cellStyle name="Comma 63 2 3" xfId="1619" xr:uid="{D88FA3D1-97A4-4311-B593-52DA8790F420}"/>
    <cellStyle name="Comma 63 2 3 2" xfId="3647" xr:uid="{C2444FE0-087D-4450-AFA4-A79638EE251F}"/>
    <cellStyle name="Comma 63 2 3 3" xfId="5677" xr:uid="{51FD5AC6-F4E5-4DD0-B50A-A3E20A0C4B41}"/>
    <cellStyle name="Comma 63 2 4" xfId="2634" xr:uid="{A68E205D-8CA7-4698-A2B7-ECE12ADC4619}"/>
    <cellStyle name="Comma 63 2 5" xfId="4661" xr:uid="{A69D9F5C-4D5C-4B69-813F-35FA6D6B7B9C}"/>
    <cellStyle name="Comma 63 2 6" xfId="6576" xr:uid="{92144B2F-AAEA-407F-A467-0065F6153F1A}"/>
    <cellStyle name="Comma 63 2 7" xfId="7311" xr:uid="{16ED7156-2A3B-44CC-8FBC-A6728584DA2D}"/>
    <cellStyle name="Comma 63 3" xfId="808" xr:uid="{6199F3A6-BF5B-47A0-9EEA-CD0879C925BF}"/>
    <cellStyle name="Comma 63 3 2" xfId="1825" xr:uid="{57778685-9FD3-4050-BBA0-404C0C3335C5}"/>
    <cellStyle name="Comma 63 3 2 2" xfId="3853" xr:uid="{A6FF5F6F-ECA4-492B-A023-7EE8BADFE8CC}"/>
    <cellStyle name="Comma 63 3 2 3" xfId="5883" xr:uid="{BBDF857C-758A-40B5-A4C9-A2F04E94ABE2}"/>
    <cellStyle name="Comma 63 3 3" xfId="2840" xr:uid="{48700D20-E902-418E-810C-A97416DC98C2}"/>
    <cellStyle name="Comma 63 3 4" xfId="4867" xr:uid="{AFAAA31C-1927-44A8-92F6-3BE0333B1DFB}"/>
    <cellStyle name="Comma 63 3 5" xfId="7516" xr:uid="{A3CF4788-FDDA-4D25-B3A6-5E55DBF0F258}"/>
    <cellStyle name="Comma 63 4" xfId="1251" xr:uid="{7AFBBCC8-A33A-4FE6-BFAC-40B31B93AA02}"/>
    <cellStyle name="Comma 63 4 2" xfId="2266" xr:uid="{822BC2BE-74CE-4A59-8CA0-908688178AF6}"/>
    <cellStyle name="Comma 63 4 2 2" xfId="4294" xr:uid="{E122DEAA-27B5-403D-8910-374944669D6C}"/>
    <cellStyle name="Comma 63 4 2 3" xfId="6324" xr:uid="{0B10ACF2-5387-4115-95DD-CC4811BBCF2E}"/>
    <cellStyle name="Comma 63 4 3" xfId="3281" xr:uid="{1B057F8B-C99A-4BEE-9139-B03A9A73220A}"/>
    <cellStyle name="Comma 63 4 4" xfId="5308" xr:uid="{51C7EE64-FFE9-4CDB-AB67-FE1FEF0C619C}"/>
    <cellStyle name="Comma 63 4 5" xfId="7957" xr:uid="{3125E4A8-1733-45F8-BEB2-3B59023C80B6}"/>
    <cellStyle name="Comma 63 5" xfId="1376" xr:uid="{041FD411-183E-421B-A4DD-E1A171DAFCCE}"/>
    <cellStyle name="Comma 63 5 2" xfId="3404" xr:uid="{2032813A-C93C-4B7A-A8E4-618B9B7667D1}"/>
    <cellStyle name="Comma 63 5 3" xfId="5434" xr:uid="{6E60B9F5-4CE5-42F2-B278-873D1594495C}"/>
    <cellStyle name="Comma 63 6" xfId="2391" xr:uid="{2811DC58-A5B9-4C4C-A5B6-B1134564D2DD}"/>
    <cellStyle name="Comma 63 7" xfId="4418" xr:uid="{FBFCC8C7-3769-446A-9884-60E66D794616}"/>
    <cellStyle name="Comma 63 8" xfId="6575" xr:uid="{E828641C-1F51-4CF4-8339-965A5E39053B}"/>
    <cellStyle name="Comma 63 9" xfId="7068" xr:uid="{F49986E4-E11C-45FA-8CF5-6F80F1BFDC14}"/>
    <cellStyle name="Comma 64" xfId="347" xr:uid="{42EF05B1-3292-42B0-B16D-0E24DA94B262}"/>
    <cellStyle name="Comma 64 2" xfId="595" xr:uid="{890D21AF-600E-4CA2-943F-137F54B2BC12}"/>
    <cellStyle name="Comma 64 2 2" xfId="1049" xr:uid="{15D2262C-4D3A-459F-820F-388FB510F381}"/>
    <cellStyle name="Comma 64 2 2 2" xfId="2066" xr:uid="{399F7338-A420-46E3-B7F5-1981947585A2}"/>
    <cellStyle name="Comma 64 2 2 2 2" xfId="4094" xr:uid="{BEFC8B3C-9FD5-4D24-AC82-69C094392DD7}"/>
    <cellStyle name="Comma 64 2 2 2 3" xfId="6124" xr:uid="{431ABAE2-6C28-480E-81EA-1546712EF68C}"/>
    <cellStyle name="Comma 64 2 2 3" xfId="3081" xr:uid="{D063EF62-2B0E-4BBB-958B-8EADAC3CD75C}"/>
    <cellStyle name="Comma 64 2 2 4" xfId="5108" xr:uid="{12CDF33D-1960-4B6D-BBCB-B79A54EFFE0E}"/>
    <cellStyle name="Comma 64 2 2 5" xfId="7757" xr:uid="{71D393A6-1C6E-4418-A61C-7C266826EEFD}"/>
    <cellStyle name="Comma 64 2 3" xfId="1620" xr:uid="{071B07A6-482D-4A6A-A535-CF052F2B4915}"/>
    <cellStyle name="Comma 64 2 3 2" xfId="3648" xr:uid="{269B695E-5160-47DD-8C24-4E59F33BF741}"/>
    <cellStyle name="Comma 64 2 3 3" xfId="5678" xr:uid="{B002E37D-2DDC-4E51-ADCF-15E45A358A09}"/>
    <cellStyle name="Comma 64 2 4" xfId="2635" xr:uid="{C7473077-3B94-4395-8C26-31B15CDDE6BE}"/>
    <cellStyle name="Comma 64 2 5" xfId="4662" xr:uid="{9FE73DFD-D1A9-4F29-B1D5-D32DACD52B4F}"/>
    <cellStyle name="Comma 64 2 6" xfId="6578" xr:uid="{44CB69AD-9101-4BD7-9CAE-5333EDDD391A}"/>
    <cellStyle name="Comma 64 2 7" xfId="7312" xr:uid="{EE785325-30FD-4EDD-A9EC-1207CBE2F6C5}"/>
    <cellStyle name="Comma 64 3" xfId="813" xr:uid="{7A2C04B6-0A6D-4E08-9816-245D6143C399}"/>
    <cellStyle name="Comma 64 3 2" xfId="1830" xr:uid="{025A7E9C-C5DB-4D2F-82DA-D04BA90417C2}"/>
    <cellStyle name="Comma 64 3 2 2" xfId="3858" xr:uid="{D8D934B1-AFE3-430B-AB08-7937B8AF4FBB}"/>
    <cellStyle name="Comma 64 3 2 3" xfId="5888" xr:uid="{736E3548-17C3-430A-886A-B9CC670C9492}"/>
    <cellStyle name="Comma 64 3 3" xfId="2845" xr:uid="{CCFFBBF1-D954-4140-B68B-D80A8245591B}"/>
    <cellStyle name="Comma 64 3 4" xfId="4872" xr:uid="{80E0627F-C88D-474A-BD90-6AB1CD7BE014}"/>
    <cellStyle name="Comma 64 3 5" xfId="7521" xr:uid="{72E5340A-5D8D-43E6-B2F3-4D1FBF5ED401}"/>
    <cellStyle name="Comma 64 4" xfId="1256" xr:uid="{BC3DA7A3-5BF7-4B24-9762-54500526449B}"/>
    <cellStyle name="Comma 64 4 2" xfId="2271" xr:uid="{356E82D5-27D7-46F8-BC46-68DB3EDD0D55}"/>
    <cellStyle name="Comma 64 4 2 2" xfId="4299" xr:uid="{C6870E2A-D595-4D58-B6DF-7D07E6BAE80F}"/>
    <cellStyle name="Comma 64 4 2 3" xfId="6329" xr:uid="{511170CF-8ED4-49AF-BB73-071B4905DE5D}"/>
    <cellStyle name="Comma 64 4 3" xfId="3286" xr:uid="{60C3503A-54D8-42BF-95B7-76172489EB00}"/>
    <cellStyle name="Comma 64 4 4" xfId="5313" xr:uid="{D6B7CF1E-DC73-408E-9D3E-9E868D338E25}"/>
    <cellStyle name="Comma 64 4 5" xfId="7962" xr:uid="{EF15BCAE-0EB6-462C-B908-0CA7A84921D0}"/>
    <cellStyle name="Comma 64 5" xfId="1381" xr:uid="{526F27C4-9193-41A9-8F58-CD0BA31825BE}"/>
    <cellStyle name="Comma 64 5 2" xfId="3409" xr:uid="{433B9FA3-C019-404E-918C-1908F211DDC3}"/>
    <cellStyle name="Comma 64 5 3" xfId="5439" xr:uid="{7C7DC6E4-2ED5-41D2-812B-61B1D5B8A748}"/>
    <cellStyle name="Comma 64 6" xfId="2396" xr:uid="{E9E78E09-336A-4E26-9176-6EEF2AFF8615}"/>
    <cellStyle name="Comma 64 7" xfId="4423" xr:uid="{92C51964-1AD3-4477-AF27-F261CD763C71}"/>
    <cellStyle name="Comma 64 8" xfId="6577" xr:uid="{404A06C1-EDA1-4B01-B487-79F46BF4A12D}"/>
    <cellStyle name="Comma 64 9" xfId="7073" xr:uid="{E7F642EA-DD9B-45AF-A5FE-2B094D74A216}"/>
    <cellStyle name="Comma 65" xfId="349" xr:uid="{5BEAB495-2620-46F1-8DCB-D33ED5D5012D}"/>
    <cellStyle name="Comma 65 2" xfId="596" xr:uid="{1E51EE83-6827-4EBE-BAAC-401233C2BE40}"/>
    <cellStyle name="Comma 65 2 2" xfId="1050" xr:uid="{8DF14F1B-58AE-4305-86BA-D4D8764E9794}"/>
    <cellStyle name="Comma 65 2 2 2" xfId="2067" xr:uid="{BA7D38BC-B4BC-4A3B-8F4E-B19A26AD6FE0}"/>
    <cellStyle name="Comma 65 2 2 2 2" xfId="4095" xr:uid="{B46EAB28-730F-4F66-BF1D-C53670EBDB34}"/>
    <cellStyle name="Comma 65 2 2 2 3" xfId="6125" xr:uid="{53C68758-1DF9-4802-A0B6-FEDEDE664271}"/>
    <cellStyle name="Comma 65 2 2 3" xfId="3082" xr:uid="{BC174489-EC17-48B7-A96D-9F15570AE083}"/>
    <cellStyle name="Comma 65 2 2 4" xfId="5109" xr:uid="{FADC7AF9-1F0C-4A5C-B283-300FC119D5C2}"/>
    <cellStyle name="Comma 65 2 2 5" xfId="7758" xr:uid="{EC38C2F9-294E-43B7-B2FB-E08890123D08}"/>
    <cellStyle name="Comma 65 2 3" xfId="1621" xr:uid="{34694ACE-A4E4-4B7D-AFD6-7A307805B149}"/>
    <cellStyle name="Comma 65 2 3 2" xfId="3649" xr:uid="{B81B9358-8EA4-440F-B1AD-D2C1DCC26069}"/>
    <cellStyle name="Comma 65 2 3 3" xfId="5679" xr:uid="{FDC33A43-4D67-4531-9D6D-E1429C759913}"/>
    <cellStyle name="Comma 65 2 4" xfId="2636" xr:uid="{C7B13AE1-0488-4181-812A-0ACD43884D37}"/>
    <cellStyle name="Comma 65 2 5" xfId="4663" xr:uid="{6D32B027-9B7F-4E10-8D4E-964EF1221587}"/>
    <cellStyle name="Comma 65 2 6" xfId="6580" xr:uid="{93934469-BB9A-4B33-BC94-525DE4667E7B}"/>
    <cellStyle name="Comma 65 2 7" xfId="7313" xr:uid="{C7645A74-2DFA-4E88-ADBD-62944C8B3DFF}"/>
    <cellStyle name="Comma 65 3" xfId="815" xr:uid="{195C6573-EBC8-4A12-911F-6E8CF5D66C7A}"/>
    <cellStyle name="Comma 65 3 2" xfId="1832" xr:uid="{7141220B-7A01-4A77-8729-CB205759022A}"/>
    <cellStyle name="Comma 65 3 2 2" xfId="3860" xr:uid="{F6608ACC-2445-4464-8D6E-B21E63CD95C9}"/>
    <cellStyle name="Comma 65 3 2 3" xfId="5890" xr:uid="{D7E7A34B-9726-405C-B283-2038A834B32A}"/>
    <cellStyle name="Comma 65 3 3" xfId="2847" xr:uid="{A319C752-B1D2-4891-9CA5-A48233683BB3}"/>
    <cellStyle name="Comma 65 3 4" xfId="4874" xr:uid="{16499435-7089-4F63-A7AD-62D00CDE6C64}"/>
    <cellStyle name="Comma 65 3 5" xfId="7523" xr:uid="{D12DA882-91E5-4842-9AEB-5AE4681D7BF1}"/>
    <cellStyle name="Comma 65 4" xfId="1258" xr:uid="{1850E0A9-4053-4E48-8251-227314132093}"/>
    <cellStyle name="Comma 65 4 2" xfId="2273" xr:uid="{98749435-C13F-4B5B-B991-B3A27940E787}"/>
    <cellStyle name="Comma 65 4 2 2" xfId="4301" xr:uid="{ADC70D09-5D0F-49BA-9352-565036DC41D8}"/>
    <cellStyle name="Comma 65 4 2 3" xfId="6331" xr:uid="{0F489009-A795-40A3-ACE3-550B0A1790F6}"/>
    <cellStyle name="Comma 65 4 3" xfId="3288" xr:uid="{9A40792B-9098-4D72-A60B-ECE40F751F1A}"/>
    <cellStyle name="Comma 65 4 4" xfId="5315" xr:uid="{768F399F-E171-471F-AF78-FF39A25ACDB1}"/>
    <cellStyle name="Comma 65 4 5" xfId="7964" xr:uid="{2EBC3E57-D057-44CA-8E89-639B2F7435DB}"/>
    <cellStyle name="Comma 65 5" xfId="1383" xr:uid="{F0E8227D-7656-4474-B33F-2F922A87B8D4}"/>
    <cellStyle name="Comma 65 5 2" xfId="3411" xr:uid="{5CEDDAA6-32FC-4FFE-BD12-CFD42438C2D9}"/>
    <cellStyle name="Comma 65 5 3" xfId="5441" xr:uid="{C9E404EB-E022-4C5A-B59B-FA9182BE8202}"/>
    <cellStyle name="Comma 65 6" xfId="2398" xr:uid="{E94A2450-B08B-4341-B28B-4AF8157BB507}"/>
    <cellStyle name="Comma 65 7" xfId="4425" xr:uid="{0F5F2D03-5B16-45A4-A874-59C394033A50}"/>
    <cellStyle name="Comma 65 8" xfId="6579" xr:uid="{8EFDC5E6-7BB0-4922-83DC-97EF5962060C}"/>
    <cellStyle name="Comma 65 9" xfId="7075" xr:uid="{A644EE43-326C-4BC1-8CDD-A98B1750AAF1}"/>
    <cellStyle name="Comma 66" xfId="350" xr:uid="{48D49064-7FC7-4B8C-B7A7-9149251F225A}"/>
    <cellStyle name="Comma 66 2" xfId="597" xr:uid="{20EBA27F-63CD-46CB-9F2E-5101445FDDB9}"/>
    <cellStyle name="Comma 66 2 2" xfId="1051" xr:uid="{1C80BDFF-0425-4073-93E1-9E3638553871}"/>
    <cellStyle name="Comma 66 2 2 2" xfId="2068" xr:uid="{8832C713-1E9A-47DE-BCC1-9CC25070E663}"/>
    <cellStyle name="Comma 66 2 2 2 2" xfId="4096" xr:uid="{DEEDF914-D4F4-4A20-8958-AB7AFD5B344B}"/>
    <cellStyle name="Comma 66 2 2 2 3" xfId="6126" xr:uid="{04E62EDB-F835-4DDD-A1D6-958DDA66EBF2}"/>
    <cellStyle name="Comma 66 2 2 3" xfId="3083" xr:uid="{4703FCDF-91BD-4F30-8348-9BBA8A83FAB2}"/>
    <cellStyle name="Comma 66 2 2 4" xfId="5110" xr:uid="{B6D70533-EF9E-4E8F-92FF-B20E3290DD7B}"/>
    <cellStyle name="Comma 66 2 2 5" xfId="7759" xr:uid="{51F8F828-9E70-4263-94AD-3CB2521DF386}"/>
    <cellStyle name="Comma 66 2 3" xfId="1622" xr:uid="{94530E3F-DB25-4033-88E5-E09ECC794AC5}"/>
    <cellStyle name="Comma 66 2 3 2" xfId="3650" xr:uid="{B90FABD5-D2A4-4C9E-9E12-BB97E91A3A15}"/>
    <cellStyle name="Comma 66 2 3 3" xfId="5680" xr:uid="{B7D6E36D-780B-4102-B2F7-A0F65A2452B1}"/>
    <cellStyle name="Comma 66 2 4" xfId="2637" xr:uid="{E4E4DD0A-3EB7-4815-AE33-4DB360F87382}"/>
    <cellStyle name="Comma 66 2 5" xfId="4664" xr:uid="{61407DA3-1061-4E2B-A9E4-B3B66DDFA806}"/>
    <cellStyle name="Comma 66 2 6" xfId="6582" xr:uid="{4349C9A5-8C91-4945-BE40-7089D2C6D4D8}"/>
    <cellStyle name="Comma 66 2 7" xfId="7314" xr:uid="{8C2C87DE-9814-4947-A334-BA0D6F66631E}"/>
    <cellStyle name="Comma 66 3" xfId="816" xr:uid="{BB297918-36F4-4C90-A8C0-640A3D9409C4}"/>
    <cellStyle name="Comma 66 3 2" xfId="1833" xr:uid="{C909AE2C-05DC-4BEE-98BA-AF31EF8359A0}"/>
    <cellStyle name="Comma 66 3 2 2" xfId="3861" xr:uid="{FCC1CC49-C1BC-435D-B7CF-455412E66524}"/>
    <cellStyle name="Comma 66 3 2 3" xfId="5891" xr:uid="{8DDA3967-237D-4C92-AAF3-7E6E2BAA86FA}"/>
    <cellStyle name="Comma 66 3 3" xfId="2848" xr:uid="{23647DBA-E958-49D7-A345-EFE5F4EEB3D5}"/>
    <cellStyle name="Comma 66 3 4" xfId="4875" xr:uid="{2D441A15-0A74-4AD5-84FA-CFB54D4E4FBD}"/>
    <cellStyle name="Comma 66 3 5" xfId="7524" xr:uid="{05C0933C-C1E0-447F-B713-DC8611383F4E}"/>
    <cellStyle name="Comma 66 4" xfId="1259" xr:uid="{4BE1F3A8-E6F2-4BBF-B626-D1240D756D05}"/>
    <cellStyle name="Comma 66 4 2" xfId="2274" xr:uid="{81F325D8-463E-4407-AAAF-770842C9EF2E}"/>
    <cellStyle name="Comma 66 4 2 2" xfId="4302" xr:uid="{173D2188-54A1-40FE-A8A5-43F13899019B}"/>
    <cellStyle name="Comma 66 4 2 3" xfId="6332" xr:uid="{296521B0-C287-4A26-BD0C-C6C51F82D9BA}"/>
    <cellStyle name="Comma 66 4 3" xfId="3289" xr:uid="{2DFB01AD-E33B-4860-A257-8CFD5F1E1158}"/>
    <cellStyle name="Comma 66 4 4" xfId="5316" xr:uid="{3BB27DA1-9C7F-45F1-A5C4-C56809F7171E}"/>
    <cellStyle name="Comma 66 4 5" xfId="7965" xr:uid="{369F1F6B-BDCE-44B3-982D-2AFBEB911CED}"/>
    <cellStyle name="Comma 66 5" xfId="1384" xr:uid="{2691B8C1-3C86-43D2-85C7-B7B71FFC945D}"/>
    <cellStyle name="Comma 66 5 2" xfId="3412" xr:uid="{0CD69300-0A45-43BF-96C1-3640BED81415}"/>
    <cellStyle name="Comma 66 5 3" xfId="5442" xr:uid="{CF55803D-E467-43E7-B993-F5E065091C81}"/>
    <cellStyle name="Comma 66 6" xfId="2399" xr:uid="{29ED31C2-E0E3-43B0-81A7-8A54D30103BA}"/>
    <cellStyle name="Comma 66 7" xfId="4426" xr:uid="{52191ADB-E043-4731-B8EC-644413DD1FD7}"/>
    <cellStyle name="Comma 66 8" xfId="6581" xr:uid="{042B2EC1-56C0-4792-9C7E-9BF4D9B15D91}"/>
    <cellStyle name="Comma 66 9" xfId="7076" xr:uid="{D12816CE-806E-4C27-8BF8-9661C0FEDCD9}"/>
    <cellStyle name="Comma 67" xfId="351" xr:uid="{0035B843-BFC4-4679-8024-1AD90D1158DE}"/>
    <cellStyle name="Comma 67 2" xfId="598" xr:uid="{D33C0284-7551-41B7-8C84-8128C4CCA70B}"/>
    <cellStyle name="Comma 67 2 2" xfId="1052" xr:uid="{7A8B6762-18F9-45AB-B8F3-EBAA0FD799A4}"/>
    <cellStyle name="Comma 67 2 2 2" xfId="2069" xr:uid="{E753C9C3-B72D-47F7-827D-261CACD32229}"/>
    <cellStyle name="Comma 67 2 2 2 2" xfId="4097" xr:uid="{4F659B38-7B80-4382-9E49-614C021A6D9A}"/>
    <cellStyle name="Comma 67 2 2 2 3" xfId="6127" xr:uid="{D35EB372-B529-4204-A409-F422BECA3A14}"/>
    <cellStyle name="Comma 67 2 2 3" xfId="3084" xr:uid="{A9CA9DD7-699C-4BB0-AE69-24E7D196E7A0}"/>
    <cellStyle name="Comma 67 2 2 4" xfId="5111" xr:uid="{518940B7-0BD8-4ABB-AAA0-4343EAD4EA03}"/>
    <cellStyle name="Comma 67 2 2 5" xfId="7760" xr:uid="{594ED75C-C4BA-4C09-AA91-CB55E073266C}"/>
    <cellStyle name="Comma 67 2 3" xfId="1623" xr:uid="{CB07AD79-BC01-4753-A556-D92796206CAD}"/>
    <cellStyle name="Comma 67 2 3 2" xfId="3651" xr:uid="{246EBF98-807E-47E0-A97C-D8D349AB0C08}"/>
    <cellStyle name="Comma 67 2 3 3" xfId="5681" xr:uid="{3FB0B99A-B1A8-41AA-A841-495E905AA795}"/>
    <cellStyle name="Comma 67 2 4" xfId="2638" xr:uid="{F07EB0CE-6FD7-4D67-AF6E-3986806F0CC9}"/>
    <cellStyle name="Comma 67 2 5" xfId="4665" xr:uid="{25677C55-1A4F-4447-B6C4-DB7894932E64}"/>
    <cellStyle name="Comma 67 2 6" xfId="6584" xr:uid="{9DEB70E4-DC66-4B4A-A907-787CE4BEC579}"/>
    <cellStyle name="Comma 67 2 7" xfId="7315" xr:uid="{B4686A97-CC53-40A5-874A-F14A4330E269}"/>
    <cellStyle name="Comma 67 3" xfId="817" xr:uid="{DFA56EF5-B11B-48B0-A06B-C27706BDFD39}"/>
    <cellStyle name="Comma 67 3 2" xfId="1834" xr:uid="{792B3260-DB0D-42C2-BD85-C0FFE78CF6A1}"/>
    <cellStyle name="Comma 67 3 2 2" xfId="3862" xr:uid="{18CD0660-382F-4815-9802-C3318A40F442}"/>
    <cellStyle name="Comma 67 3 2 3" xfId="5892" xr:uid="{BA13186D-90B2-43E9-AB7F-3E408D363C58}"/>
    <cellStyle name="Comma 67 3 3" xfId="2849" xr:uid="{BC96C699-4EA5-4A3D-B98F-1CCE49CD3A52}"/>
    <cellStyle name="Comma 67 3 4" xfId="4876" xr:uid="{0BBE89FB-822E-430A-BE44-E9826D26494C}"/>
    <cellStyle name="Comma 67 3 5" xfId="7525" xr:uid="{E8EA2F2A-325F-4AEC-B491-D5DF33224414}"/>
    <cellStyle name="Comma 67 4" xfId="1260" xr:uid="{05B22582-77FF-4EA1-8C72-2E649CE22986}"/>
    <cellStyle name="Comma 67 4 2" xfId="2275" xr:uid="{05BC4B52-5B8A-41F6-A52C-CF70BFC50528}"/>
    <cellStyle name="Comma 67 4 2 2" xfId="4303" xr:uid="{9BC81724-1F33-489C-9CFA-A53FB1569254}"/>
    <cellStyle name="Comma 67 4 2 3" xfId="6333" xr:uid="{5E2A0FCC-48E3-4239-9AE6-1B6DFB592C20}"/>
    <cellStyle name="Comma 67 4 3" xfId="3290" xr:uid="{242F6371-2783-4582-B688-713B7E22B136}"/>
    <cellStyle name="Comma 67 4 4" xfId="5317" xr:uid="{C05405CB-4D12-44F3-9249-79001078E55D}"/>
    <cellStyle name="Comma 67 4 5" xfId="7966" xr:uid="{F70A9F9F-755F-4892-8594-0F67C57B135D}"/>
    <cellStyle name="Comma 67 5" xfId="1385" xr:uid="{CBD3C65E-B15C-4A57-84E8-76888F2F6667}"/>
    <cellStyle name="Comma 67 5 2" xfId="3413" xr:uid="{34225B7C-EBF6-45EC-ADC3-D160AAD08235}"/>
    <cellStyle name="Comma 67 5 3" xfId="5443" xr:uid="{E662BF72-B40A-4111-B0A0-F1ADC0F82399}"/>
    <cellStyle name="Comma 67 6" xfId="2400" xr:uid="{15BEDC36-38CF-486A-AE1B-A0D23535CBDD}"/>
    <cellStyle name="Comma 67 7" xfId="4427" xr:uid="{2237D3B2-360F-498E-861B-2F63D411DB00}"/>
    <cellStyle name="Comma 67 8" xfId="6583" xr:uid="{B98109CA-1654-44D8-AC67-FA1D18152245}"/>
    <cellStyle name="Comma 67 9" xfId="7077" xr:uid="{1EFFC30D-F8B8-4D4A-8F69-38318205FA34}"/>
    <cellStyle name="Comma 68" xfId="352" xr:uid="{74C0ED41-B7B2-4CE1-AE3F-79516D9F3637}"/>
    <cellStyle name="Comma 68 2" xfId="599" xr:uid="{B1CAA901-4E71-4097-BD8D-5621F9D78233}"/>
    <cellStyle name="Comma 68 2 2" xfId="1053" xr:uid="{BD06BEAE-F5FC-46E6-85EC-5C5B07C118D7}"/>
    <cellStyle name="Comma 68 2 2 2" xfId="2070" xr:uid="{827337EF-6C9A-4995-BCF4-B3D698A35128}"/>
    <cellStyle name="Comma 68 2 2 2 2" xfId="4098" xr:uid="{B560FEAB-C095-48D6-A7B2-06F0291B1FD1}"/>
    <cellStyle name="Comma 68 2 2 2 3" xfId="6128" xr:uid="{B65B3456-F0A2-4827-9D15-C54E0547FDD8}"/>
    <cellStyle name="Comma 68 2 2 3" xfId="3085" xr:uid="{61C51D89-6248-4A4D-AA42-06E2FAEE7C11}"/>
    <cellStyle name="Comma 68 2 2 4" xfId="5112" xr:uid="{7BCFF51A-93F8-4F27-ACAA-9633AAB1B1D0}"/>
    <cellStyle name="Comma 68 2 2 5" xfId="7761" xr:uid="{B532CEAA-24D8-4C1A-9E11-AD20C6254500}"/>
    <cellStyle name="Comma 68 2 3" xfId="1624" xr:uid="{B1FC44AB-5114-4DCE-B141-FEF9835209B7}"/>
    <cellStyle name="Comma 68 2 3 2" xfId="3652" xr:uid="{591BF189-A7BE-425B-92D4-6C26358158C1}"/>
    <cellStyle name="Comma 68 2 3 3" xfId="5682" xr:uid="{EFDA6C1A-8A94-4999-800A-BB54C3572FB0}"/>
    <cellStyle name="Comma 68 2 4" xfId="2639" xr:uid="{B32EFFD3-8A45-4C83-83B2-022591515313}"/>
    <cellStyle name="Comma 68 2 5" xfId="4666" xr:uid="{5F97A002-97D5-4CDB-9909-C92C9FF97F89}"/>
    <cellStyle name="Comma 68 2 6" xfId="6586" xr:uid="{51F1F3DD-65E6-4BC2-9C8C-37D25A3FC39E}"/>
    <cellStyle name="Comma 68 2 7" xfId="7316" xr:uid="{F1CFB285-B393-4288-ADD1-2E3E96189AA3}"/>
    <cellStyle name="Comma 68 3" xfId="818" xr:uid="{D2A03135-DBE4-4D55-98ED-0F46B4271008}"/>
    <cellStyle name="Comma 68 3 2" xfId="1835" xr:uid="{EE3A026C-33B5-4CE9-99A3-439F2811CDB6}"/>
    <cellStyle name="Comma 68 3 2 2" xfId="3863" xr:uid="{68A57373-F316-449D-BBDB-F40AA7F2878D}"/>
    <cellStyle name="Comma 68 3 2 3" xfId="5893" xr:uid="{676C2E6B-8F03-4460-9BA7-C2BA7AB703F6}"/>
    <cellStyle name="Comma 68 3 3" xfId="2850" xr:uid="{E3E6D428-FF4D-461B-A276-B68B1CFF7510}"/>
    <cellStyle name="Comma 68 3 4" xfId="4877" xr:uid="{8FB2B6FD-0579-4FAE-BBF6-1F134B626897}"/>
    <cellStyle name="Comma 68 3 5" xfId="7526" xr:uid="{61BCE8BF-3A71-426D-9FEB-344D0B719341}"/>
    <cellStyle name="Comma 68 4" xfId="1261" xr:uid="{39E7B903-2BC0-4341-8F91-31648D37AA8B}"/>
    <cellStyle name="Comma 68 4 2" xfId="2276" xr:uid="{A6E17FA3-575D-4A27-B241-F356F6498377}"/>
    <cellStyle name="Comma 68 4 2 2" xfId="4304" xr:uid="{C9027443-DBE8-4B6A-A19C-99CC1B29D30C}"/>
    <cellStyle name="Comma 68 4 2 3" xfId="6334" xr:uid="{C9A85456-C5C4-466F-A730-AB4B5949DFFD}"/>
    <cellStyle name="Comma 68 4 3" xfId="3291" xr:uid="{B31ABDD5-85C8-4591-A36A-0F01CB519C7B}"/>
    <cellStyle name="Comma 68 4 4" xfId="5318" xr:uid="{7F9B112D-526D-4FDF-9C3A-015D8AD1EFB7}"/>
    <cellStyle name="Comma 68 4 5" xfId="7967" xr:uid="{F17A051B-D564-4342-811A-997959B3A113}"/>
    <cellStyle name="Comma 68 5" xfId="1386" xr:uid="{A25CCA2A-C1E9-404C-AF69-B06D79B0B88D}"/>
    <cellStyle name="Comma 68 5 2" xfId="3414" xr:uid="{A6803D73-2ED8-447B-9613-5B431D85A4C2}"/>
    <cellStyle name="Comma 68 5 3" xfId="5444" xr:uid="{0D7FD1EB-9407-4D4D-9258-5AC07034120E}"/>
    <cellStyle name="Comma 68 6" xfId="2401" xr:uid="{37E09FF0-48F9-44D8-9B71-D17B717CCED4}"/>
    <cellStyle name="Comma 68 7" xfId="4428" xr:uid="{BD7E07CC-FC48-4E72-9755-DB0D33815CCD}"/>
    <cellStyle name="Comma 68 8" xfId="6585" xr:uid="{502090F3-C2FC-4EA2-A9F0-3AFA208E176D}"/>
    <cellStyle name="Comma 68 9" xfId="7078" xr:uid="{D0FB206C-8D1F-466D-98BE-9AE236176236}"/>
    <cellStyle name="Comma 69" xfId="246" xr:uid="{A5FD55A9-0ED8-46A9-9DC6-9B277EC30DD4}"/>
    <cellStyle name="Comma 69 10" xfId="6982" xr:uid="{1F7521C8-1674-4DAD-A9BA-8CD670D1534D}"/>
    <cellStyle name="Comma 69 2" xfId="601" xr:uid="{2FCE74F6-56A0-4125-A5A4-3B305B5EA64F}"/>
    <cellStyle name="Comma 69 2 2" xfId="1055" xr:uid="{50BD228D-9E60-4678-841A-7B19516ED466}"/>
    <cellStyle name="Comma 69 2 2 2" xfId="2072" xr:uid="{748D5B87-D4E2-4B7E-81AE-0416CE54D78F}"/>
    <cellStyle name="Comma 69 2 2 2 2" xfId="4100" xr:uid="{D365C619-B3E1-4545-A0B8-1F96C725AED0}"/>
    <cellStyle name="Comma 69 2 2 2 3" xfId="6130" xr:uid="{52E1095A-9655-46A2-B594-FF7BB06F6F51}"/>
    <cellStyle name="Comma 69 2 2 3" xfId="3087" xr:uid="{A19F2A8C-9DD7-433D-A8DA-2D1E3CC7C3B6}"/>
    <cellStyle name="Comma 69 2 2 4" xfId="5114" xr:uid="{E6684BEA-187E-4B49-9003-2729DB1C3955}"/>
    <cellStyle name="Comma 69 2 2 5" xfId="7763" xr:uid="{CADBC126-7A74-404D-B708-DA25684F916D}"/>
    <cellStyle name="Comma 69 2 3" xfId="1626" xr:uid="{E789DA84-5778-463D-BC30-B179749B96FA}"/>
    <cellStyle name="Comma 69 2 3 2" xfId="3654" xr:uid="{47A510D4-39D9-43D2-9741-EE758B75B3AD}"/>
    <cellStyle name="Comma 69 2 3 3" xfId="5684" xr:uid="{6F3A6CF7-09B2-4496-A4DB-982A3B076188}"/>
    <cellStyle name="Comma 69 2 4" xfId="2641" xr:uid="{A7340F03-FEDD-4CBF-A6D0-3A7DF3F0979E}"/>
    <cellStyle name="Comma 69 2 5" xfId="4668" xr:uid="{662F47E2-8302-41A8-9408-CC75691453C8}"/>
    <cellStyle name="Comma 69 2 6" xfId="7318" xr:uid="{BE4ED74B-9BF0-45BB-BDD1-1F24135F2673}"/>
    <cellStyle name="Comma 69 3" xfId="600" xr:uid="{564D24A1-F104-491E-B232-E0C312B27D37}"/>
    <cellStyle name="Comma 69 3 2" xfId="1054" xr:uid="{6183FF1A-C82D-4588-BAFA-85722FA0BA47}"/>
    <cellStyle name="Comma 69 3 2 2" xfId="2071" xr:uid="{1B0A1EE5-A73F-4ABC-B83E-949B549D8EC8}"/>
    <cellStyle name="Comma 69 3 2 2 2" xfId="4099" xr:uid="{50BF34D9-5FD2-41C4-9D81-B2FB2E682061}"/>
    <cellStyle name="Comma 69 3 2 2 3" xfId="6129" xr:uid="{FB8BAE86-9FB5-4A2D-AFAC-D960F54D6493}"/>
    <cellStyle name="Comma 69 3 2 3" xfId="3086" xr:uid="{1FDDBC5C-FE57-4440-B68E-CCA1F0F5CDE3}"/>
    <cellStyle name="Comma 69 3 2 4" xfId="5113" xr:uid="{ADE55294-7A45-4AC8-9D05-EC063FE4FCBC}"/>
    <cellStyle name="Comma 69 3 2 5" xfId="7762" xr:uid="{67FEBF81-9EE2-46A7-88FC-42E0EE52E81F}"/>
    <cellStyle name="Comma 69 3 3" xfId="1625" xr:uid="{53C56A3A-DC7B-47CE-8BD7-E789750F5EED}"/>
    <cellStyle name="Comma 69 3 3 2" xfId="3653" xr:uid="{6EF57EB1-F6DF-4C57-B2A5-589139F0F5CF}"/>
    <cellStyle name="Comma 69 3 3 3" xfId="5683" xr:uid="{D5F0BBD2-70D9-471D-8872-EBE00455697D}"/>
    <cellStyle name="Comma 69 3 4" xfId="2640" xr:uid="{CD66AD3A-04A2-41BB-A872-DDDC2F18BB9A}"/>
    <cellStyle name="Comma 69 3 5" xfId="4667" xr:uid="{196DE213-E58F-409E-B5A7-EE9B2BE2801B}"/>
    <cellStyle name="Comma 69 3 6" xfId="7317" xr:uid="{2B99B0D2-BC4A-4E1F-B162-07C946EEB236}"/>
    <cellStyle name="Comma 69 4" xfId="720" xr:uid="{740B845C-869E-4BB7-AAD3-554B0C3E169E}"/>
    <cellStyle name="Comma 69 4 2" xfId="1137" xr:uid="{C60180B9-B95F-4D7A-8E7A-CEEDB9413E23}"/>
    <cellStyle name="Comma 69 4 2 2" xfId="2154" xr:uid="{C80FA42B-A6D4-4293-989C-59A44AA96123}"/>
    <cellStyle name="Comma 69 4 2 2 2" xfId="4182" xr:uid="{47D73D7B-D2D0-4ED4-BA62-14DC853146BF}"/>
    <cellStyle name="Comma 69 4 2 2 3" xfId="6212" xr:uid="{AB2AE40F-0EB0-48B8-A38D-2D687CBEA9A3}"/>
    <cellStyle name="Comma 69 4 2 3" xfId="3169" xr:uid="{2DD62029-1452-4067-9E5E-19B1ED5B5691}"/>
    <cellStyle name="Comma 69 4 2 4" xfId="5196" xr:uid="{435FA67A-0188-41EA-9AC8-7522CCFCBD91}"/>
    <cellStyle name="Comma 69 4 2 5" xfId="7845" xr:uid="{9FED21F7-6296-4509-AE6B-DA5D11A63567}"/>
    <cellStyle name="Comma 69 4 3" xfId="1737" xr:uid="{263A461D-6C33-4FED-9867-3BF95423D157}"/>
    <cellStyle name="Comma 69 4 3 2" xfId="3765" xr:uid="{EFE4776B-2C0F-49A4-AC7D-B1EBA9FC9C1F}"/>
    <cellStyle name="Comma 69 4 3 3" xfId="5795" xr:uid="{9A179B2D-45D6-4CBC-8AE3-93448072E524}"/>
    <cellStyle name="Comma 69 4 4" xfId="2752" xr:uid="{0B364E28-A4EC-4297-A3BB-0090F1F618E3}"/>
    <cellStyle name="Comma 69 4 5" xfId="4779" xr:uid="{CC9B2C07-BA0D-4693-BFAF-F99603E1B524}"/>
    <cellStyle name="Comma 69 4 6" xfId="7428" xr:uid="{AEE00248-587C-472E-87AC-17D3C8B7A2D5}"/>
    <cellStyle name="Comma 69 5" xfId="1165" xr:uid="{57094E6D-8075-46DF-9CFA-AB96B4B4F42B}"/>
    <cellStyle name="Comma 69 5 2" xfId="2180" xr:uid="{E638D094-C246-4DB6-B675-16DEF7C45E39}"/>
    <cellStyle name="Comma 69 5 2 2" xfId="4208" xr:uid="{83FC1188-DA9C-457B-9D53-E579345703EB}"/>
    <cellStyle name="Comma 69 5 2 3" xfId="6238" xr:uid="{25476D8A-5054-48D7-A134-CCBE2B296FC7}"/>
    <cellStyle name="Comma 69 5 3" xfId="3195" xr:uid="{9C52592E-33C6-4C25-A755-392C7A6F2481}"/>
    <cellStyle name="Comma 69 5 4" xfId="5222" xr:uid="{CA55DFD7-C24D-4AC7-98C1-9DEEA932C396}"/>
    <cellStyle name="Comma 69 5 5" xfId="7871" xr:uid="{69FD7AE5-5469-4C9B-9098-671898EDD79D}"/>
    <cellStyle name="Comma 69 6" xfId="1290" xr:uid="{20D0DD54-F972-4F42-8F94-AED12924078C}"/>
    <cellStyle name="Comma 69 6 2" xfId="3318" xr:uid="{C34255E7-26E8-4B5A-9F5D-0AEA9C12B1B6}"/>
    <cellStyle name="Comma 69 6 3" xfId="5348" xr:uid="{FC91E16E-B5DE-48F1-AD5B-6282733E2824}"/>
    <cellStyle name="Comma 69 7" xfId="2305" xr:uid="{3CC09AF7-1B83-44D6-A335-B274493A9259}"/>
    <cellStyle name="Comma 69 8" xfId="4332" xr:uid="{A1658EA4-5795-4DEA-A0D3-DB3EDB70A7CE}"/>
    <cellStyle name="Comma 69 9" xfId="6587" xr:uid="{6EB2CD77-F06C-45DF-98A8-7A394ADDBCA5}"/>
    <cellStyle name="Comma 7" xfId="52" xr:uid="{87E28872-BF37-4344-A3E3-6FBEEC5AF6BF}"/>
    <cellStyle name="Comma 7 2" xfId="92" xr:uid="{D427544B-A71C-44F0-B9AF-7033E33B5145}"/>
    <cellStyle name="Comma 7 2 10" xfId="6985" xr:uid="{3690D5A4-05E4-42C4-A9DA-C4C76667936C}"/>
    <cellStyle name="Comma 7 2 11" xfId="254" xr:uid="{14B608CD-19BE-4B7F-BC37-98F501591A25}"/>
    <cellStyle name="Comma 7 2 2" xfId="139" xr:uid="{32E4E4FE-B3C2-49AC-A2F7-EEB8892DE37E}"/>
    <cellStyle name="Comma 7 2 2 2" xfId="862" xr:uid="{F52BF8CE-E810-4551-A45F-D3EB55EC9D1C}"/>
    <cellStyle name="Comma 7 2 2 2 2" xfId="1879" xr:uid="{834758C7-6467-46C1-A533-5E864A7657DB}"/>
    <cellStyle name="Comma 7 2 2 2 2 2" xfId="3907" xr:uid="{474D9D03-08D4-4969-ABAE-28E581FFFFEF}"/>
    <cellStyle name="Comma 7 2 2 2 2 3" xfId="5937" xr:uid="{23FACC2D-E910-4080-9D75-6CA84C935E8A}"/>
    <cellStyle name="Comma 7 2 2 2 3" xfId="2894" xr:uid="{DC704CF9-159B-4D5D-AB56-B05AD43FA919}"/>
    <cellStyle name="Comma 7 2 2 2 4" xfId="4921" xr:uid="{C15DE7FF-5638-41AC-BFCA-DE4997BFB253}"/>
    <cellStyle name="Comma 7 2 2 2 5" xfId="7570" xr:uid="{01095EAA-A616-4A65-B95A-7A6B573AE8E9}"/>
    <cellStyle name="Comma 7 2 2 3" xfId="1433" xr:uid="{9CF5B70E-077E-4336-A0FA-411FE88B0EF4}"/>
    <cellStyle name="Comma 7 2 2 3 2" xfId="3461" xr:uid="{9E4C8F3F-52B7-4217-B820-030F55EA0767}"/>
    <cellStyle name="Comma 7 2 2 3 3" xfId="5491" xr:uid="{965AE08F-14D2-460C-9B4C-A56F67A704A4}"/>
    <cellStyle name="Comma 7 2 2 4" xfId="2448" xr:uid="{4CF3DC61-E04B-4C20-AC62-4D9791DD4CA3}"/>
    <cellStyle name="Comma 7 2 2 5" xfId="4475" xr:uid="{D9BB21B4-00D7-4D7A-BEBF-734EE1715DA2}"/>
    <cellStyle name="Comma 7 2 2 6" xfId="6590" xr:uid="{51638CA9-2255-4DCB-A910-7BE2A36F6334}"/>
    <cellStyle name="Comma 7 2 2 7" xfId="7125" xr:uid="{225A7B28-1287-4088-8C96-6EEC29D9D581}"/>
    <cellStyle name="Comma 7 2 2 8" xfId="408" xr:uid="{BAD38068-0971-4988-87A3-78F347953819}"/>
    <cellStyle name="Comma 7 2 3" xfId="602" xr:uid="{6D65B730-9FC0-41A9-9E3E-E464B2B9472D}"/>
    <cellStyle name="Comma 7 2 3 2" xfId="1056" xr:uid="{386E90C7-22C6-4020-AA31-F4F282F8B644}"/>
    <cellStyle name="Comma 7 2 3 2 2" xfId="2073" xr:uid="{2B8B780C-E0D5-42ED-8027-EF459D077C00}"/>
    <cellStyle name="Comma 7 2 3 2 2 2" xfId="4101" xr:uid="{E526F299-B11B-4B68-A6A3-73B0BE05EA50}"/>
    <cellStyle name="Comma 7 2 3 2 2 3" xfId="6131" xr:uid="{4193BF95-52CA-419F-BFDF-118CB2D051F8}"/>
    <cellStyle name="Comma 7 2 3 2 3" xfId="3088" xr:uid="{1421BAB7-4E4A-45DF-B45A-48BC18086156}"/>
    <cellStyle name="Comma 7 2 3 2 4" xfId="5115" xr:uid="{1B573051-F72A-4994-8409-D4B08D5FB1FF}"/>
    <cellStyle name="Comma 7 2 3 2 5" xfId="7764" xr:uid="{11688CD9-DDA4-43F5-9F93-1BBAFF3F5399}"/>
    <cellStyle name="Comma 7 2 3 3" xfId="1627" xr:uid="{E00136B4-190B-4DD4-8F67-C790593629B1}"/>
    <cellStyle name="Comma 7 2 3 3 2" xfId="3655" xr:uid="{DA7FFE5C-FEEF-4149-86D2-BC65B7536F82}"/>
    <cellStyle name="Comma 7 2 3 3 3" xfId="5685" xr:uid="{3E5ED19F-A66B-49B0-96B4-CF2220EFB4FA}"/>
    <cellStyle name="Comma 7 2 3 4" xfId="2642" xr:uid="{4585FA0F-E7BE-4963-B96E-98596B95F216}"/>
    <cellStyle name="Comma 7 2 3 5" xfId="4669" xr:uid="{2EDB8FCD-C80F-4ABB-9667-99EC85743CE9}"/>
    <cellStyle name="Comma 7 2 3 6" xfId="6591" xr:uid="{CDB5832B-59CE-442A-A92B-47F0B12789E1}"/>
    <cellStyle name="Comma 7 2 3 7" xfId="7319" xr:uid="{C2B624AC-212E-4B17-BF69-1883160105D3}"/>
    <cellStyle name="Comma 7 2 4" xfId="724" xr:uid="{766A5D2E-F1C7-4976-84DB-2516216C0A1F}"/>
    <cellStyle name="Comma 7 2 4 2" xfId="1741" xr:uid="{D6ABD784-F9CD-4B84-AADE-55DCCADE39B2}"/>
    <cellStyle name="Comma 7 2 4 2 2" xfId="3769" xr:uid="{8D0814DF-4655-4B8D-BB8D-8F453DB2460C}"/>
    <cellStyle name="Comma 7 2 4 2 3" xfId="5799" xr:uid="{FAA96F5C-2119-4A9F-9EAC-8D2B539A12C1}"/>
    <cellStyle name="Comma 7 2 4 3" xfId="2756" xr:uid="{08AA8547-CE27-4645-8FD3-7210F5810BF2}"/>
    <cellStyle name="Comma 7 2 4 4" xfId="4783" xr:uid="{70BB4DE9-CE0A-465A-8582-8B3FAE43C29A}"/>
    <cellStyle name="Comma 7 2 4 5" xfId="6592" xr:uid="{0FC86C89-CDC9-4CC9-A259-B8F76859559B}"/>
    <cellStyle name="Comma 7 2 4 6" xfId="7432" xr:uid="{D70C8191-EE93-46BA-B089-05673DF8E8A8}"/>
    <cellStyle name="Comma 7 2 5" xfId="1168" xr:uid="{80ACA33E-CFE8-4F62-A975-48F837986E35}"/>
    <cellStyle name="Comma 7 2 5 2" xfId="2183" xr:uid="{E7D4297C-BB04-42F2-8819-EA4B75181D60}"/>
    <cellStyle name="Comma 7 2 5 2 2" xfId="4211" xr:uid="{AE89D50C-34B6-433E-9B49-8304286F49F6}"/>
    <cellStyle name="Comma 7 2 5 2 3" xfId="6241" xr:uid="{47953993-4501-4873-9964-95C65C116308}"/>
    <cellStyle name="Comma 7 2 5 3" xfId="3198" xr:uid="{BA52C5B3-45CD-4296-AD5F-EA3D8C3DF584}"/>
    <cellStyle name="Comma 7 2 5 4" xfId="5225" xr:uid="{476EED59-AF6D-4A2A-9A89-B964CB237671}"/>
    <cellStyle name="Comma 7 2 5 5" xfId="7874" xr:uid="{E0805E6E-0E97-455D-8B3B-FDE3B5C7976D}"/>
    <cellStyle name="Comma 7 2 6" xfId="1293" xr:uid="{A2F62777-C264-4B60-ABF6-C36EA6F715CE}"/>
    <cellStyle name="Comma 7 2 6 2" xfId="3321" xr:uid="{C386DF03-7E31-4ED3-AD34-078BD0E8DB75}"/>
    <cellStyle name="Comma 7 2 6 3" xfId="5351" xr:uid="{9E65AB54-313B-40C7-9048-9DC218B4245A}"/>
    <cellStyle name="Comma 7 2 7" xfId="2308" xr:uid="{692287F7-A517-4B9D-BA7D-3B32600346D8}"/>
    <cellStyle name="Comma 7 2 8" xfId="4335" xr:uid="{A8558816-8AAE-435D-9691-83DF25548EEB}"/>
    <cellStyle name="Comma 7 2 9" xfId="6589" xr:uid="{6B42A451-0C79-4674-A83C-F3273472B29B}"/>
    <cellStyle name="Comma 7 3" xfId="151" xr:uid="{3539E633-C7C3-45B7-98FE-D506ED2FDADE}"/>
    <cellStyle name="Comma 7 3 2" xfId="845" xr:uid="{DBD6B963-5478-4374-8857-1F899D216743}"/>
    <cellStyle name="Comma 7 3 2 2" xfId="1862" xr:uid="{41D067D9-9AE0-49F3-9B85-6A0551AA1B16}"/>
    <cellStyle name="Comma 7 3 2 2 2" xfId="3890" xr:uid="{A8722721-4F63-41C1-B495-C4EB923D7042}"/>
    <cellStyle name="Comma 7 3 2 2 3" xfId="5920" xr:uid="{735C89E3-3F34-4D89-9A0B-E9F954A62B0F}"/>
    <cellStyle name="Comma 7 3 2 3" xfId="2877" xr:uid="{9BA3735B-5830-4BF0-AB48-B952575F6893}"/>
    <cellStyle name="Comma 7 3 2 4" xfId="4904" xr:uid="{12CA7099-6440-4CF3-B58D-1397EED2E751}"/>
    <cellStyle name="Comma 7 3 2 5" xfId="7553" xr:uid="{9E393799-298B-410C-B0CD-E80912937BBD}"/>
    <cellStyle name="Comma 7 3 3" xfId="1396" xr:uid="{F88832CE-AB09-4129-AD1E-23826F9E87A7}"/>
    <cellStyle name="Comma 7 3 3 2" xfId="3424" xr:uid="{CB5DE368-1E3F-48E5-92EB-211AE6F654F8}"/>
    <cellStyle name="Comma 7 3 3 3" xfId="5454" xr:uid="{C46C817E-EE8C-4CC5-8105-9EB894A595F7}"/>
    <cellStyle name="Comma 7 3 4" xfId="2411" xr:uid="{F7D9A61E-AC56-4B6B-8CAA-0201D67646D2}"/>
    <cellStyle name="Comma 7 3 5" xfId="4438" xr:uid="{3509CAED-D991-4BF5-93EB-F5DBB15E0545}"/>
    <cellStyle name="Comma 7 3 6" xfId="6593" xr:uid="{69178DF1-7CCB-494E-8A1A-58B2B87CE3E1}"/>
    <cellStyle name="Comma 7 3 7" xfId="7088" xr:uid="{8711791B-A31E-4D01-A55F-50BCFA344EDF}"/>
    <cellStyle name="Comma 7 3 8" xfId="371" xr:uid="{F93ADFCA-FE00-4B23-9F8A-A0850CBBEE1D}"/>
    <cellStyle name="Comma 7 4" xfId="102" xr:uid="{CD631FE8-FBE7-4F3A-979C-13551092DAA9}"/>
    <cellStyle name="Comma 7 4 2" xfId="6588" xr:uid="{B44BE7E2-CA23-4E0E-8BBB-E06EF4E3BF87}"/>
    <cellStyle name="Comma 70" xfId="263" xr:uid="{466C678C-F70C-43D5-A28A-1B85ECCD3DBA}"/>
    <cellStyle name="Comma 70 10" xfId="6990" xr:uid="{8BB273BD-49A4-4D88-B758-11C1E44BB735}"/>
    <cellStyle name="Comma 70 2" xfId="604" xr:uid="{F3EC8872-8347-4230-BE1A-67733811C73A}"/>
    <cellStyle name="Comma 70 2 2" xfId="1058" xr:uid="{0EA915EA-8AB2-4C13-B886-B16565C692DB}"/>
    <cellStyle name="Comma 70 2 2 2" xfId="2075" xr:uid="{501DFC5D-2340-4A29-8611-1C9A2497101F}"/>
    <cellStyle name="Comma 70 2 2 2 2" xfId="4103" xr:uid="{2D9C1E5E-2717-419B-9973-372B794D3619}"/>
    <cellStyle name="Comma 70 2 2 2 3" xfId="6133" xr:uid="{CB473B42-CBF1-42F8-AB77-211718F4DE50}"/>
    <cellStyle name="Comma 70 2 2 3" xfId="3090" xr:uid="{45815A02-CDD9-48EA-8151-F0063A8C1FE7}"/>
    <cellStyle name="Comma 70 2 2 4" xfId="5117" xr:uid="{0844A15D-E651-430D-86B8-A3B9C2E21F55}"/>
    <cellStyle name="Comma 70 2 2 5" xfId="7766" xr:uid="{794F30C1-E628-4814-98D2-27C0021C80A1}"/>
    <cellStyle name="Comma 70 2 3" xfId="1629" xr:uid="{56D35665-84CA-4334-88C2-EE4F20C9821F}"/>
    <cellStyle name="Comma 70 2 3 2" xfId="3657" xr:uid="{C4A091F5-26D3-456D-92F1-E38D4FFB3CD9}"/>
    <cellStyle name="Comma 70 2 3 3" xfId="5687" xr:uid="{3CA7C819-EB91-4CF0-A494-FDFD694DF121}"/>
    <cellStyle name="Comma 70 2 4" xfId="2644" xr:uid="{CB622979-BAD4-4CBC-B37F-92D6B43EBCCE}"/>
    <cellStyle name="Comma 70 2 5" xfId="4671" xr:uid="{BCD22B1C-AEC5-4973-BACB-D56C8F785CBD}"/>
    <cellStyle name="Comma 70 2 6" xfId="7321" xr:uid="{F3A9C50F-DB4B-4E03-9923-2672D3FE1999}"/>
    <cellStyle name="Comma 70 3" xfId="603" xr:uid="{D7A5E54B-4CFD-4D2F-8DA1-87DA326B093B}"/>
    <cellStyle name="Comma 70 3 2" xfId="1057" xr:uid="{9D962285-17A5-407F-9EFD-EF1C973B82EA}"/>
    <cellStyle name="Comma 70 3 2 2" xfId="2074" xr:uid="{56FD84DA-DA46-4B20-B4B3-6FF8FAD3A198}"/>
    <cellStyle name="Comma 70 3 2 2 2" xfId="4102" xr:uid="{D192BDAE-F13C-4572-8F9D-E707A66648A4}"/>
    <cellStyle name="Comma 70 3 2 2 3" xfId="6132" xr:uid="{06D0CCBC-9DCA-452C-B88C-2E461B2400C0}"/>
    <cellStyle name="Comma 70 3 2 3" xfId="3089" xr:uid="{016BBD74-F8E0-4B2A-9BE1-DFAC2C5053E9}"/>
    <cellStyle name="Comma 70 3 2 4" xfId="5116" xr:uid="{01118C7C-7189-494B-99D4-E85A1D07D2D4}"/>
    <cellStyle name="Comma 70 3 2 5" xfId="7765" xr:uid="{9D6D1E98-B9E4-4DB0-8AD6-D4B227BAD891}"/>
    <cellStyle name="Comma 70 3 3" xfId="1628" xr:uid="{734B90F6-CCF0-42FF-B1BE-B551897E3D22}"/>
    <cellStyle name="Comma 70 3 3 2" xfId="3656" xr:uid="{D59B9C19-1F92-48E3-9447-B11FDB40E989}"/>
    <cellStyle name="Comma 70 3 3 3" xfId="5686" xr:uid="{2455DFB0-C0D0-4E79-9184-29789667030C}"/>
    <cellStyle name="Comma 70 3 4" xfId="2643" xr:uid="{AD68A822-6CA1-4B93-993B-780281422A94}"/>
    <cellStyle name="Comma 70 3 5" xfId="4670" xr:uid="{DE7D5FB3-9988-4DF4-8DDC-9350D0596683}"/>
    <cellStyle name="Comma 70 3 6" xfId="7320" xr:uid="{11C44B7E-8F8E-4B58-8001-A4C886F8282E}"/>
    <cellStyle name="Comma 70 4" xfId="729" xr:uid="{6439978D-FB7C-4E31-B2FD-87CD3F48F6EC}"/>
    <cellStyle name="Comma 70 4 2" xfId="1138" xr:uid="{2A0E4DFD-6E91-4DE3-B2BB-B2E57C8AF33E}"/>
    <cellStyle name="Comma 70 4 2 2" xfId="2155" xr:uid="{A3966129-70C1-4AC4-9E44-39F9D4910CAE}"/>
    <cellStyle name="Comma 70 4 2 2 2" xfId="4183" xr:uid="{681A8626-2AF8-4E0F-A5FE-FE63A627DD94}"/>
    <cellStyle name="Comma 70 4 2 2 3" xfId="6213" xr:uid="{EA6E65FF-A207-43AC-AF04-2B3D59D4D835}"/>
    <cellStyle name="Comma 70 4 2 3" xfId="3170" xr:uid="{1E65F146-D416-4B26-AA22-246341AC2EA6}"/>
    <cellStyle name="Comma 70 4 2 4" xfId="5197" xr:uid="{D014D101-5A2A-4BAE-9B85-029F0F3BC1EE}"/>
    <cellStyle name="Comma 70 4 2 5" xfId="7846" xr:uid="{FECD6F39-9F39-47EB-8B83-2C00294AE12D}"/>
    <cellStyle name="Comma 70 4 3" xfId="1746" xr:uid="{059BEF84-6940-42AA-83E3-A76D940441F1}"/>
    <cellStyle name="Comma 70 4 3 2" xfId="3774" xr:uid="{55038D0D-9405-4213-B6D2-AC499F515140}"/>
    <cellStyle name="Comma 70 4 3 3" xfId="5804" xr:uid="{915E3BE9-E62F-454B-9C2F-126447C17CEA}"/>
    <cellStyle name="Comma 70 4 4" xfId="2761" xr:uid="{8B3C20B0-25DB-4600-B0D4-88A82811ABEB}"/>
    <cellStyle name="Comma 70 4 5" xfId="4788" xr:uid="{E5A99BEF-4A41-4C11-8252-30FA0ECDA7EB}"/>
    <cellStyle name="Comma 70 4 6" xfId="7437" xr:uid="{3110B80F-E635-4DC3-8711-F1F38B4F0A13}"/>
    <cellStyle name="Comma 70 5" xfId="1173" xr:uid="{E04133D2-B5A1-473B-976A-581F50C54892}"/>
    <cellStyle name="Comma 70 5 2" xfId="2188" xr:uid="{A602E370-2AEC-4DD9-A69C-87A55D00DC3D}"/>
    <cellStyle name="Comma 70 5 2 2" xfId="4216" xr:uid="{BE65216D-E933-41FE-8B11-8F380744CF00}"/>
    <cellStyle name="Comma 70 5 2 3" xfId="6246" xr:uid="{AF48997A-B29A-461B-8B81-4A22AF528826}"/>
    <cellStyle name="Comma 70 5 3" xfId="3203" xr:uid="{E0B7F657-54C1-4E2E-A606-4A2E82B3304E}"/>
    <cellStyle name="Comma 70 5 4" xfId="5230" xr:uid="{FE242D8A-39BE-42C2-A240-34C065FB1230}"/>
    <cellStyle name="Comma 70 5 5" xfId="7879" xr:uid="{53480FE4-02FD-4C89-AD93-8C5BBFF7609B}"/>
    <cellStyle name="Comma 70 6" xfId="1298" xr:uid="{CFEDBD85-6E5E-4134-A1CC-560FDDB00A82}"/>
    <cellStyle name="Comma 70 6 2" xfId="3326" xr:uid="{EB6FA147-C42C-475E-A7AE-849787B0E508}"/>
    <cellStyle name="Comma 70 6 3" xfId="5356" xr:uid="{091040C0-4788-489A-8722-75EEDF6045DD}"/>
    <cellStyle name="Comma 70 7" xfId="2313" xr:uid="{F4A63FFF-6469-4259-96BE-CD6EDD6B4940}"/>
    <cellStyle name="Comma 70 8" xfId="4340" xr:uid="{5020B346-C80A-424C-BF68-1891A131B712}"/>
    <cellStyle name="Comma 70 9" xfId="6594" xr:uid="{7D8658B9-B991-4DDB-90B6-2A09695C7779}"/>
    <cellStyle name="Comma 71" xfId="244" xr:uid="{749B3B1D-1EFD-4B58-99EB-6780E99537BC}"/>
    <cellStyle name="Comma 71 2" xfId="605" xr:uid="{B949B7A9-E8FB-4455-B863-7DFE7A5FE6CF}"/>
    <cellStyle name="Comma 71 2 2" xfId="1059" xr:uid="{BDC37D80-E2B3-4E6E-AE7B-D2D94165514C}"/>
    <cellStyle name="Comma 71 2 2 2" xfId="2076" xr:uid="{52C67288-9F08-422A-8696-CB554120DD79}"/>
    <cellStyle name="Comma 71 2 2 2 2" xfId="4104" xr:uid="{6D3E5710-92B4-4BD1-B7B8-879C4FE64C44}"/>
    <cellStyle name="Comma 71 2 2 2 3" xfId="6134" xr:uid="{78F0D7C3-8A27-469C-BDB6-E62D403591A0}"/>
    <cellStyle name="Comma 71 2 2 3" xfId="3091" xr:uid="{C4D4B3CB-B7A8-46EE-9C4F-F4BC5695A66E}"/>
    <cellStyle name="Comma 71 2 2 4" xfId="5118" xr:uid="{67367AAB-AA2B-4E0E-8473-99F114493FD8}"/>
    <cellStyle name="Comma 71 2 2 5" xfId="7767" xr:uid="{D0AE257F-8C77-4E56-B338-B7666FD5659E}"/>
    <cellStyle name="Comma 71 2 3" xfId="1630" xr:uid="{5617E7A4-860F-4DBC-924A-5EF91E5A1F04}"/>
    <cellStyle name="Comma 71 2 3 2" xfId="3658" xr:uid="{D25DCFEC-6F97-4F03-99AE-7F93C6911CD1}"/>
    <cellStyle name="Comma 71 2 3 3" xfId="5688" xr:uid="{05765A43-0B16-4ADF-94B9-7141C63F2ADF}"/>
    <cellStyle name="Comma 71 2 4" xfId="2645" xr:uid="{2B41D0C1-FC75-4650-A8E4-88CAF3EA2323}"/>
    <cellStyle name="Comma 71 2 5" xfId="4672" xr:uid="{0DA095FA-E9C4-4879-81AB-90612FF9CCFF}"/>
    <cellStyle name="Comma 71 2 6" xfId="7322" xr:uid="{32C49752-2ABD-4B8A-9836-BA5D9041409D}"/>
    <cellStyle name="Comma 71 3" xfId="6595" xr:uid="{C1B798DA-6214-44BD-997F-121DC2F3C8F6}"/>
    <cellStyle name="Comma 72" xfId="243" xr:uid="{467E60D4-62D7-410D-A904-71CED834668C}"/>
    <cellStyle name="Comma 72 2" xfId="606" xr:uid="{47B3C7DC-9DF8-468B-9971-69E53EE515DC}"/>
    <cellStyle name="Comma 72 2 2" xfId="1060" xr:uid="{F1BEB128-69FB-46A9-8B51-8A1B89AA595D}"/>
    <cellStyle name="Comma 72 2 2 2" xfId="2077" xr:uid="{061BAAFF-DF36-420D-A358-285573CF3B06}"/>
    <cellStyle name="Comma 72 2 2 2 2" xfId="4105" xr:uid="{B92B44FE-FE15-4D8B-9AC7-1D2D866606EB}"/>
    <cellStyle name="Comma 72 2 2 2 3" xfId="6135" xr:uid="{FBB396D0-7834-4C3B-8DD2-4D8AF7D2B230}"/>
    <cellStyle name="Comma 72 2 2 3" xfId="3092" xr:uid="{AD1C7887-FE0E-4FDA-AC3E-117584F6AD1B}"/>
    <cellStyle name="Comma 72 2 2 4" xfId="5119" xr:uid="{4B06803F-E6F8-43F8-A018-E92B8A7F210B}"/>
    <cellStyle name="Comma 72 2 2 5" xfId="7768" xr:uid="{95AA8209-A1CD-46E0-A835-7BF7305E8B27}"/>
    <cellStyle name="Comma 72 2 3" xfId="1631" xr:uid="{5DB5CC8C-FC68-40A8-BF0D-270F6AA23451}"/>
    <cellStyle name="Comma 72 2 3 2" xfId="3659" xr:uid="{2DA46E38-2D6F-40F5-8D44-E45506FDC6AE}"/>
    <cellStyle name="Comma 72 2 3 3" xfId="5689" xr:uid="{A6FD944B-49D1-46A7-B366-326D7C0E70A5}"/>
    <cellStyle name="Comma 72 2 4" xfId="2646" xr:uid="{1EC2D906-C386-4615-9E8A-0AF976408CB7}"/>
    <cellStyle name="Comma 72 2 5" xfId="4673" xr:uid="{BA37E210-6B4D-4B62-8B00-DD78932CC430}"/>
    <cellStyle name="Comma 72 2 6" xfId="7323" xr:uid="{94A28921-9E52-4E09-89A8-9B41B49FE11B}"/>
    <cellStyle name="Comma 72 3" xfId="6596" xr:uid="{2DFC8005-139E-4F5D-ABFA-975B3BB9F69E}"/>
    <cellStyle name="Comma 73" xfId="245" xr:uid="{342FDE69-337C-4842-B23C-E13AD2471B59}"/>
    <cellStyle name="Comma 73 2" xfId="607" xr:uid="{3DA0A0F6-30C7-4497-B30A-B4F65CC8BE45}"/>
    <cellStyle name="Comma 73 2 2" xfId="1061" xr:uid="{656911DF-CD0C-495E-9F00-F4539C0DA715}"/>
    <cellStyle name="Comma 73 2 2 2" xfId="2078" xr:uid="{7365391B-BD61-45D3-9A10-2E458918FE11}"/>
    <cellStyle name="Comma 73 2 2 2 2" xfId="4106" xr:uid="{F405EB20-8A73-4F08-8A78-23C70AFA5E82}"/>
    <cellStyle name="Comma 73 2 2 2 3" xfId="6136" xr:uid="{D938ABEB-F99F-4B1F-9961-AC9143E20BDE}"/>
    <cellStyle name="Comma 73 2 2 3" xfId="3093" xr:uid="{B0D361CA-5D50-40E8-A118-01D6A7E79BA2}"/>
    <cellStyle name="Comma 73 2 2 4" xfId="5120" xr:uid="{5D9A5280-ED6A-4A47-BB41-8AE75465EC16}"/>
    <cellStyle name="Comma 73 2 2 5" xfId="7769" xr:uid="{2299498D-7A5A-4B64-8A81-6E3AE6CBDB55}"/>
    <cellStyle name="Comma 73 2 3" xfId="1632" xr:uid="{FC6C0B86-51D4-4930-9372-C92C3BA617A3}"/>
    <cellStyle name="Comma 73 2 3 2" xfId="3660" xr:uid="{058C4AEA-AEE0-4C48-B811-67A144391183}"/>
    <cellStyle name="Comma 73 2 3 3" xfId="5690" xr:uid="{BD20D3EE-0430-46F7-AF26-68CE4C053E7E}"/>
    <cellStyle name="Comma 73 2 4" xfId="2647" xr:uid="{3458FE42-80FB-461D-9490-21BA92D8CE53}"/>
    <cellStyle name="Comma 73 2 5" xfId="4674" xr:uid="{D2184DC8-54D5-4C89-9481-0CBCC9CE6E9C}"/>
    <cellStyle name="Comma 73 2 6" xfId="7324" xr:uid="{66B0E583-1545-41CD-BD30-00507C9C0575}"/>
    <cellStyle name="Comma 73 3" xfId="6597" xr:uid="{7A1A106F-352F-413D-B210-AC02EE8A4696}"/>
    <cellStyle name="Comma 74" xfId="354" xr:uid="{13501AA1-873B-405C-A458-F4D7E7E0B74F}"/>
    <cellStyle name="Comma 74 2" xfId="608" xr:uid="{6B33A963-95C7-4E44-B728-323A5C7F6AED}"/>
    <cellStyle name="Comma 74 2 2" xfId="1062" xr:uid="{D047BD98-5F31-467A-8422-39ECD3C636C0}"/>
    <cellStyle name="Comma 74 2 2 2" xfId="2079" xr:uid="{0CE957A6-DD0B-4C07-99B9-6040915CEA77}"/>
    <cellStyle name="Comma 74 2 2 2 2" xfId="4107" xr:uid="{0CFAFC59-DD03-48CA-8484-3F9B059B803A}"/>
    <cellStyle name="Comma 74 2 2 2 3" xfId="6137" xr:uid="{16AB1224-F97D-42E5-A99E-9A2C66A5C8C5}"/>
    <cellStyle name="Comma 74 2 2 3" xfId="3094" xr:uid="{95EECEAC-2447-4C45-A4F9-E2DDE4BA747E}"/>
    <cellStyle name="Comma 74 2 2 4" xfId="5121" xr:uid="{5F3EC948-444E-4717-AD8C-E39C45DE1304}"/>
    <cellStyle name="Comma 74 2 2 5" xfId="7770" xr:uid="{F42628D0-8EBF-4714-BF89-C042C3513C96}"/>
    <cellStyle name="Comma 74 2 3" xfId="1633" xr:uid="{3D750CB8-9EB9-4293-930C-89105F64B835}"/>
    <cellStyle name="Comma 74 2 3 2" xfId="3661" xr:uid="{09E592E8-5050-4DB0-BB19-BD5DE675933A}"/>
    <cellStyle name="Comma 74 2 3 3" xfId="5691" xr:uid="{ACCC41F5-E795-459C-9C56-5BD909144E8E}"/>
    <cellStyle name="Comma 74 2 4" xfId="2648" xr:uid="{DDB08E94-B294-44AB-A80F-E2E1285AB6FA}"/>
    <cellStyle name="Comma 74 2 5" xfId="4675" xr:uid="{2DA75E59-B95F-42E3-9786-0C3A8BA37297}"/>
    <cellStyle name="Comma 74 2 6" xfId="7325" xr:uid="{A30DB719-81E0-473C-867A-2549B08CEFB1}"/>
    <cellStyle name="Comma 74 3" xfId="6598" xr:uid="{47194067-7955-452A-A810-69493A9B0DDA}"/>
    <cellStyle name="Comma 75" xfId="355" xr:uid="{4C305A60-6CE4-40BD-A237-BD465AC91FE8}"/>
    <cellStyle name="Comma 75 2" xfId="609" xr:uid="{4F05BFD1-1B31-4352-8E13-153CF98835EC}"/>
    <cellStyle name="Comma 75 2 2" xfId="1063" xr:uid="{59BE28FF-03EC-41A9-BD0F-CB39542E6DD2}"/>
    <cellStyle name="Comma 75 2 2 2" xfId="2080" xr:uid="{EE7248CD-340F-4A54-96DE-F9245691C4B3}"/>
    <cellStyle name="Comma 75 2 2 2 2" xfId="4108" xr:uid="{427B4C8A-52A7-4C72-BBF8-46BA37CF80AA}"/>
    <cellStyle name="Comma 75 2 2 2 3" xfId="6138" xr:uid="{3CAAD803-65A2-458E-A568-F58A3697F6C8}"/>
    <cellStyle name="Comma 75 2 2 3" xfId="3095" xr:uid="{146D5498-05CC-4A5A-B406-06D9389892EE}"/>
    <cellStyle name="Comma 75 2 2 4" xfId="5122" xr:uid="{92B93939-7951-45B1-8DBD-F6501CED411B}"/>
    <cellStyle name="Comma 75 2 2 5" xfId="7771" xr:uid="{C1170C68-4E0A-43F8-A06E-DB7412FA3147}"/>
    <cellStyle name="Comma 75 2 3" xfId="1634" xr:uid="{A2383EB1-0D93-4E51-B9FC-03BBEF49197D}"/>
    <cellStyle name="Comma 75 2 3 2" xfId="3662" xr:uid="{D008CFB8-4577-40FD-883C-98637BDAF107}"/>
    <cellStyle name="Comma 75 2 3 3" xfId="5692" xr:uid="{B2226370-912E-4CC0-A16D-6215BBE2E5B7}"/>
    <cellStyle name="Comma 75 2 4" xfId="2649" xr:uid="{03E44A7D-ADB8-4E72-B9A4-3C851A35E6ED}"/>
    <cellStyle name="Comma 75 2 5" xfId="4676" xr:uid="{E1BE6380-4670-4AA4-ADC3-F1823921366E}"/>
    <cellStyle name="Comma 75 2 6" xfId="7326" xr:uid="{9A56C7AD-2557-429E-8251-C4CDF6C40698}"/>
    <cellStyle name="Comma 75 3" xfId="6599" xr:uid="{F5D2C6FC-991A-4327-9A4E-633A070735D6}"/>
    <cellStyle name="Comma 76" xfId="356" xr:uid="{B5087DC4-DD4E-4002-9934-0D61237C7F8F}"/>
    <cellStyle name="Comma 76 2" xfId="610" xr:uid="{854DF3FF-76E7-4306-9FE6-ADCEC987D94D}"/>
    <cellStyle name="Comma 76 2 2" xfId="1064" xr:uid="{0B008226-0093-4BC0-9CAF-7C4A809F5EC2}"/>
    <cellStyle name="Comma 76 2 2 2" xfId="2081" xr:uid="{FB349099-DDD7-4549-8AEA-311641423867}"/>
    <cellStyle name="Comma 76 2 2 2 2" xfId="4109" xr:uid="{7FA3CE26-5E83-4222-9DFC-CC87CE361E0B}"/>
    <cellStyle name="Comma 76 2 2 2 3" xfId="6139" xr:uid="{3FC1B597-61D5-49D1-B90E-7C87939657C7}"/>
    <cellStyle name="Comma 76 2 2 3" xfId="3096" xr:uid="{346AC277-C3B7-4714-88C7-521116815531}"/>
    <cellStyle name="Comma 76 2 2 4" xfId="5123" xr:uid="{CF1F5A33-BCD3-48D8-B507-6CE2CC84CAD1}"/>
    <cellStyle name="Comma 76 2 2 5" xfId="7772" xr:uid="{F834CF3A-E222-48A5-A474-C77DCFF2595E}"/>
    <cellStyle name="Comma 76 2 3" xfId="1635" xr:uid="{A4B2CA60-9B41-420F-B8D9-A4E213BF02E5}"/>
    <cellStyle name="Comma 76 2 3 2" xfId="3663" xr:uid="{7B09E28B-FC1C-4E8F-BDB6-988FE4EDE3FA}"/>
    <cellStyle name="Comma 76 2 3 3" xfId="5693" xr:uid="{D749C1E0-2EFF-4EAD-B4D1-D33095CBF344}"/>
    <cellStyle name="Comma 76 2 4" xfId="2650" xr:uid="{2A22D449-941E-43CB-A78C-F9AEFE100696}"/>
    <cellStyle name="Comma 76 2 5" xfId="4677" xr:uid="{E3FE540B-172B-414A-98FA-914F37070040}"/>
    <cellStyle name="Comma 76 2 6" xfId="7327" xr:uid="{6D770959-D02A-49AA-BF63-0858DF95BC14}"/>
    <cellStyle name="Comma 76 3" xfId="6600" xr:uid="{B745622D-E55D-40CC-864D-02B9449852FE}"/>
    <cellStyle name="Comma 77" xfId="357" xr:uid="{1CD569BF-BB13-4248-9A88-30D4D0EB0AA4}"/>
    <cellStyle name="Comma 77 2" xfId="611" xr:uid="{FE3C9D9E-52CF-4408-B3CC-BDB735505E8A}"/>
    <cellStyle name="Comma 77 2 2" xfId="1065" xr:uid="{240FDD31-92FB-4AE3-BEDF-B97D8DBEC1EE}"/>
    <cellStyle name="Comma 77 2 2 2" xfId="2082" xr:uid="{1FEA7C7B-9A1D-48B6-B773-91A584192050}"/>
    <cellStyle name="Comma 77 2 2 2 2" xfId="4110" xr:uid="{0DEA736E-12AE-4541-9BDB-11A5A211E484}"/>
    <cellStyle name="Comma 77 2 2 2 3" xfId="6140" xr:uid="{E7073A30-2ECE-4017-873B-996D8450FCEC}"/>
    <cellStyle name="Comma 77 2 2 3" xfId="3097" xr:uid="{57949E30-A089-439E-A08C-C9B0D14AE365}"/>
    <cellStyle name="Comma 77 2 2 4" xfId="5124" xr:uid="{31E41075-7430-4128-AA15-6A1778C74E33}"/>
    <cellStyle name="Comma 77 2 2 5" xfId="7773" xr:uid="{72BA0CE2-905D-4C49-8223-212604964873}"/>
    <cellStyle name="Comma 77 2 3" xfId="1636" xr:uid="{0810DA55-2B89-4FD9-AB44-A18BE8229602}"/>
    <cellStyle name="Comma 77 2 3 2" xfId="3664" xr:uid="{93A028AB-D24B-4A4C-BC51-F9BD4200AD22}"/>
    <cellStyle name="Comma 77 2 3 3" xfId="5694" xr:uid="{F84499F8-5813-4741-9B50-15CDB74A9F64}"/>
    <cellStyle name="Comma 77 2 4" xfId="2651" xr:uid="{02A4C2CF-9B51-4A05-9334-5B21630663B6}"/>
    <cellStyle name="Comma 77 2 5" xfId="4678" xr:uid="{6FA00C43-8C0A-47E3-835F-779AE76E8E43}"/>
    <cellStyle name="Comma 77 2 6" xfId="7328" xr:uid="{54642DB2-9713-432D-B776-E367A5DC7CCA}"/>
    <cellStyle name="Comma 77 3" xfId="835" xr:uid="{4915232D-5CDB-46E5-BCC8-79AA2E97233C}"/>
    <cellStyle name="Comma 77 3 2" xfId="1852" xr:uid="{7D597EAC-539F-4BF2-B7AD-88135C8FB327}"/>
    <cellStyle name="Comma 77 3 2 2" xfId="3880" xr:uid="{F3368195-2313-4EE3-9971-A70ECF2DB89E}"/>
    <cellStyle name="Comma 77 3 2 3" xfId="5910" xr:uid="{74E06712-5850-4181-A7D1-453B5B4030BB}"/>
    <cellStyle name="Comma 77 3 3" xfId="2867" xr:uid="{F5591FCA-AB34-408E-9074-197C9233BD33}"/>
    <cellStyle name="Comma 77 3 4" xfId="4894" xr:uid="{B6F93D78-2A19-4AD0-A636-AD0597BDA443}"/>
    <cellStyle name="Comma 77 3 5" xfId="7543" xr:uid="{DBE27D9E-B4DF-44E3-88A5-B7645C862607}"/>
    <cellStyle name="Comma 77 4" xfId="1387" xr:uid="{DBC08014-697D-4F58-A81B-7700EE015E2E}"/>
    <cellStyle name="Comma 77 4 2" xfId="3415" xr:uid="{C02D09E6-80C1-437F-AED5-3193C85C55A3}"/>
    <cellStyle name="Comma 77 4 3" xfId="5445" xr:uid="{9BB396FA-265C-4B65-BAD5-38063F31FE1C}"/>
    <cellStyle name="Comma 77 5" xfId="2402" xr:uid="{AC35A4AE-48F2-4A34-A663-16F10FACD764}"/>
    <cellStyle name="Comma 77 6" xfId="4429" xr:uid="{C61CCB9A-6B79-4D62-AA79-E06637E4A360}"/>
    <cellStyle name="Comma 77 7" xfId="6601" xr:uid="{8CDC9D22-5D30-41D2-9426-FA997CA1A96F}"/>
    <cellStyle name="Comma 77 8" xfId="7079" xr:uid="{687D6E36-C9B8-4071-8F02-786B2013DD49}"/>
    <cellStyle name="Comma 78" xfId="437" xr:uid="{55F692B3-278E-41AE-8A4A-5908C4BCE8AA}"/>
    <cellStyle name="Comma 78 2" xfId="612" xr:uid="{CA7F44F5-8BC0-416D-B965-1D71156FFFD6}"/>
    <cellStyle name="Comma 78 2 2" xfId="1066" xr:uid="{B43BADED-C1FE-4DEC-874F-B702B2CC11BC}"/>
    <cellStyle name="Comma 78 2 2 2" xfId="2083" xr:uid="{A0E1C525-B1D8-428F-94F5-036AD0541313}"/>
    <cellStyle name="Comma 78 2 2 2 2" xfId="4111" xr:uid="{8F35185E-1D62-4FED-886A-38FC2E586753}"/>
    <cellStyle name="Comma 78 2 2 2 3" xfId="6141" xr:uid="{A6E8F33A-9B94-4A7C-B77F-F82E2A2666F1}"/>
    <cellStyle name="Comma 78 2 2 3" xfId="3098" xr:uid="{2D3E8A42-999B-4A73-8137-4117D877666F}"/>
    <cellStyle name="Comma 78 2 2 4" xfId="5125" xr:uid="{AEE43236-E2BA-43AC-B84D-5966F1CF4D5D}"/>
    <cellStyle name="Comma 78 2 2 5" xfId="7774" xr:uid="{665CF1C4-9B68-4EC4-BCEB-06DB46D16E32}"/>
    <cellStyle name="Comma 78 2 3" xfId="1637" xr:uid="{C1772294-A297-49E5-9651-B1DE94A14C48}"/>
    <cellStyle name="Comma 78 2 3 2" xfId="3665" xr:uid="{23D622EA-CF40-4C51-A12A-5850ABF074E9}"/>
    <cellStyle name="Comma 78 2 3 3" xfId="5695" xr:uid="{611E396B-4A56-42D6-AE31-18C65BC898E6}"/>
    <cellStyle name="Comma 78 2 4" xfId="2652" xr:uid="{7A492619-939D-4674-AFBB-D9150E1D16DA}"/>
    <cellStyle name="Comma 78 2 5" xfId="4679" xr:uid="{F975BA32-AE55-4887-962B-D11F72264708}"/>
    <cellStyle name="Comma 78 2 6" xfId="7329" xr:uid="{7EFB8BC0-B4C9-4C9D-82AA-3C14DD4CEB1A}"/>
    <cellStyle name="Comma 78 3" xfId="891" xr:uid="{E8FE3568-F9F9-419B-80C9-8C297C2EE57A}"/>
    <cellStyle name="Comma 78 3 2" xfId="1908" xr:uid="{6053F98D-8991-4972-B7A1-7F7B7EE0FF5A}"/>
    <cellStyle name="Comma 78 3 2 2" xfId="3936" xr:uid="{3B389D20-C531-4C3D-BFF1-29CE4319567D}"/>
    <cellStyle name="Comma 78 3 2 3" xfId="5966" xr:uid="{425B0A5F-771F-4A2F-9C85-64CA15BE44A2}"/>
    <cellStyle name="Comma 78 3 3" xfId="2923" xr:uid="{2B7F10C0-E6BF-4992-AF16-CDB57233EC75}"/>
    <cellStyle name="Comma 78 3 4" xfId="4950" xr:uid="{64FB21A6-A805-4800-AD57-3EF416E794C2}"/>
    <cellStyle name="Comma 78 3 5" xfId="7599" xr:uid="{74BD58C9-17FA-475B-86A6-A0200CC4CC6C}"/>
    <cellStyle name="Comma 78 4" xfId="1269" xr:uid="{F3BDE811-2E37-4797-BED2-D5ECAD95E0EB}"/>
    <cellStyle name="Comma 78 4 2" xfId="2283" xr:uid="{55AFA700-1680-4EDB-8A94-D6487065507A}"/>
    <cellStyle name="Comma 78 4 2 2" xfId="4311" xr:uid="{46C97E45-9174-43ED-A5A3-AE0BC2A765E3}"/>
    <cellStyle name="Comma 78 4 2 3" xfId="6341" xr:uid="{C9908C91-756D-4D13-90A0-547CB7D0FCF2}"/>
    <cellStyle name="Comma 78 4 3" xfId="3298" xr:uid="{41BBBBEA-CB40-4DB8-BFB5-544CC2844616}"/>
    <cellStyle name="Comma 78 4 4" xfId="5325" xr:uid="{8406C840-5424-4291-A3AE-F7DA7EB846F5}"/>
    <cellStyle name="Comma 78 4 5" xfId="7974" xr:uid="{6DD1D4C8-FCD1-4C2B-821A-19553D6525A8}"/>
    <cellStyle name="Comma 78 5" xfId="1462" xr:uid="{DD0EAEB2-0C0E-40DA-A8A1-634A229BFFA9}"/>
    <cellStyle name="Comma 78 5 2" xfId="3490" xr:uid="{69D1B951-B52F-477F-AD38-086645F9C80E}"/>
    <cellStyle name="Comma 78 5 3" xfId="5520" xr:uid="{51FB8837-D096-4A5C-81FE-B56CAFA5E76B}"/>
    <cellStyle name="Comma 78 6" xfId="2477" xr:uid="{112C3B9F-E1BE-4AC7-91F7-1B059FEB74FE}"/>
    <cellStyle name="Comma 78 7" xfId="4504" xr:uid="{6AEDD3CF-7F8C-482A-9CFB-7110B51FBBFD}"/>
    <cellStyle name="Comma 78 8" xfId="6602" xr:uid="{0D538EF9-244E-4FDE-9D7A-8B1D2051C98D}"/>
    <cellStyle name="Comma 78 9" xfId="7154" xr:uid="{0BE21D87-B498-4379-8AC2-42AB9B5AABAE}"/>
    <cellStyle name="Comma 79" xfId="438" xr:uid="{791AEE04-E7D4-406C-831B-4075768E559C}"/>
    <cellStyle name="Comma 79 2" xfId="613" xr:uid="{7C97CEEA-07D5-4F98-A686-D6A735B2B8FD}"/>
    <cellStyle name="Comma 79 2 2" xfId="1067" xr:uid="{E7A87E5E-9C97-4DBA-B488-99417D925347}"/>
    <cellStyle name="Comma 79 2 2 2" xfId="2084" xr:uid="{26B493BF-EE09-4432-B85A-26835500B780}"/>
    <cellStyle name="Comma 79 2 2 2 2" xfId="4112" xr:uid="{E122540E-5693-4375-8B54-C41B7C4E2EFF}"/>
    <cellStyle name="Comma 79 2 2 2 3" xfId="6142" xr:uid="{0F100132-AB93-4713-ACF7-EBB9381A86E4}"/>
    <cellStyle name="Comma 79 2 2 3" xfId="3099" xr:uid="{BBDE3854-715B-42C7-9439-2CFCAE3A1058}"/>
    <cellStyle name="Comma 79 2 2 4" xfId="5126" xr:uid="{6227841E-AEF6-45BE-A9B9-87B6D2F03FFD}"/>
    <cellStyle name="Comma 79 2 2 5" xfId="7775" xr:uid="{D5142B64-5F23-498C-9831-BF323A97294A}"/>
    <cellStyle name="Comma 79 2 3" xfId="1638" xr:uid="{D1543017-8610-4A99-A3F3-08CCB3CFB054}"/>
    <cellStyle name="Comma 79 2 3 2" xfId="3666" xr:uid="{89CCAC1C-AC32-4B12-B71D-498B76116662}"/>
    <cellStyle name="Comma 79 2 3 3" xfId="5696" xr:uid="{A69091C2-C4D2-41EF-BF45-4FEA6EDF718D}"/>
    <cellStyle name="Comma 79 2 4" xfId="2653" xr:uid="{535A1AAB-01B1-4595-8AC9-8EEA4D195EAA}"/>
    <cellStyle name="Comma 79 2 5" xfId="4680" xr:uid="{FF145249-2399-4E1E-BA7E-612D51EA5BBF}"/>
    <cellStyle name="Comma 79 2 6" xfId="7330" xr:uid="{DACE16CB-DE9C-465E-BD06-6820409DBD2A}"/>
    <cellStyle name="Comma 79 3" xfId="892" xr:uid="{EB1C8431-FA89-4954-B218-0867D657104A}"/>
    <cellStyle name="Comma 79 3 2" xfId="1909" xr:uid="{99D8DD78-8336-42A1-BDB5-685969605F76}"/>
    <cellStyle name="Comma 79 3 2 2" xfId="3937" xr:uid="{9B229223-E0EF-4B0F-B738-AC64A3249C30}"/>
    <cellStyle name="Comma 79 3 2 3" xfId="5967" xr:uid="{1BDA27DD-2DB5-4123-BC52-6E3A3567BD42}"/>
    <cellStyle name="Comma 79 3 3" xfId="2924" xr:uid="{24167E4B-4FBD-46B3-BCA7-19D6CF64BDD1}"/>
    <cellStyle name="Comma 79 3 4" xfId="4951" xr:uid="{4B5C3211-7349-4BE6-AC51-341656075544}"/>
    <cellStyle name="Comma 79 3 5" xfId="7600" xr:uid="{6FFC7EF1-FE40-48F9-9843-EC921CDDF42E}"/>
    <cellStyle name="Comma 79 4" xfId="1141" xr:uid="{3F1EE949-3697-4E78-AA0C-522F0D4669FE}"/>
    <cellStyle name="Comma 79 4 2" xfId="2158" xr:uid="{80A5A738-BA87-40E6-A773-38424AF067F2}"/>
    <cellStyle name="Comma 79 4 2 2" xfId="4186" xr:uid="{F752D650-D636-45FD-924C-5B72092BB3F4}"/>
    <cellStyle name="Comma 79 4 2 3" xfId="6216" xr:uid="{6374D24E-3B8B-460D-9639-3465C10F7FF7}"/>
    <cellStyle name="Comma 79 4 3" xfId="3173" xr:uid="{AEB07DAC-7DBD-46D2-9E66-425EEF6B32AF}"/>
    <cellStyle name="Comma 79 4 4" xfId="5200" xr:uid="{BEB1CBBE-BF0A-4C6C-BD17-7EDF932E3D01}"/>
    <cellStyle name="Comma 79 4 5" xfId="7849" xr:uid="{F94D09FD-D237-4346-8376-C5F5910AFD4B}"/>
    <cellStyle name="Comma 79 5" xfId="1463" xr:uid="{71DAD903-E7A6-4125-A8AA-9B835553AD48}"/>
    <cellStyle name="Comma 79 5 2" xfId="3491" xr:uid="{8BD7F130-01E5-48B1-8594-0E7D9CF92784}"/>
    <cellStyle name="Comma 79 5 3" xfId="5521" xr:uid="{8C2A1344-4718-4F0E-8282-5BC0023B8AFB}"/>
    <cellStyle name="Comma 79 6" xfId="2478" xr:uid="{E8D97310-F82D-41AE-BEBC-D52BD93B0C1D}"/>
    <cellStyle name="Comma 79 7" xfId="4505" xr:uid="{74544858-8C9B-4978-B635-78432A8DB306}"/>
    <cellStyle name="Comma 79 8" xfId="6603" xr:uid="{41B03E6D-02A6-4198-8402-9974D070BE4D}"/>
    <cellStyle name="Comma 79 9" xfId="7155" xr:uid="{1F9B6229-05D8-4062-B597-7FA9BAE379C6}"/>
    <cellStyle name="Comma 8" xfId="60" xr:uid="{80B509FF-4FDE-47AD-9BFC-F5506723FFDB}"/>
    <cellStyle name="Comma 8 2" xfId="110" xr:uid="{FB4E7F10-B791-41FB-B770-399245917EAA}"/>
    <cellStyle name="Comma 8 2 10" xfId="7020" xr:uid="{95E463C3-DD33-48CA-8B26-E81B34AFB9BB}"/>
    <cellStyle name="Comma 8 2 11" xfId="294" xr:uid="{7B985330-DE28-4F31-9FFB-5B2D7E43EC7A}"/>
    <cellStyle name="Comma 8 2 2" xfId="416" xr:uid="{460B3CAB-7535-4098-9CC2-E4E14F2E1932}"/>
    <cellStyle name="Comma 8 2 2 2" xfId="870" xr:uid="{61FB2D7E-3C02-4B64-B70E-1C991E4F1B9B}"/>
    <cellStyle name="Comma 8 2 2 2 2" xfId="1887" xr:uid="{E9B87235-E104-4C59-97BC-269503F84680}"/>
    <cellStyle name="Comma 8 2 2 2 2 2" xfId="3915" xr:uid="{85BD8310-49BF-4C7A-8B17-60D562A61E13}"/>
    <cellStyle name="Comma 8 2 2 2 2 3" xfId="5945" xr:uid="{84E083C7-55FA-4133-A8DB-4D66DD82C556}"/>
    <cellStyle name="Comma 8 2 2 2 3" xfId="2902" xr:uid="{6520FB27-90DD-49D1-938C-DDE69EC41E4F}"/>
    <cellStyle name="Comma 8 2 2 2 4" xfId="4929" xr:uid="{656D8493-129C-4186-9035-C4CB3D9CB052}"/>
    <cellStyle name="Comma 8 2 2 2 5" xfId="7578" xr:uid="{E09E26E2-46C9-41DB-971C-3D5E3D0782ED}"/>
    <cellStyle name="Comma 8 2 2 3" xfId="1441" xr:uid="{4CB7E840-B1A1-4128-ACDD-38C62D01E9E6}"/>
    <cellStyle name="Comma 8 2 2 3 2" xfId="3469" xr:uid="{D4BC03AB-9046-4516-BB9F-12AF28449CBD}"/>
    <cellStyle name="Comma 8 2 2 3 3" xfId="5499" xr:uid="{6F14054E-3DF7-42E4-86EC-3E63D7EA2BAE}"/>
    <cellStyle name="Comma 8 2 2 4" xfId="2456" xr:uid="{C93AA35D-B1A2-4074-AA04-23538B64A1A4}"/>
    <cellStyle name="Comma 8 2 2 5" xfId="4483" xr:uid="{497768AB-E2CB-41B0-BBC2-4796DADFD7B2}"/>
    <cellStyle name="Comma 8 2 2 6" xfId="6606" xr:uid="{642F6E8B-A355-4078-AB51-B79EAB79A753}"/>
    <cellStyle name="Comma 8 2 2 7" xfId="7133" xr:uid="{8C9CFC97-F677-4F77-8502-865125CC0CFD}"/>
    <cellStyle name="Comma 8 2 3" xfId="614" xr:uid="{11B20948-35ED-4DB3-BE66-AEF56E1F85C0}"/>
    <cellStyle name="Comma 8 2 3 2" xfId="1068" xr:uid="{77294EDF-DC70-4545-BC58-B63035099D77}"/>
    <cellStyle name="Comma 8 2 3 2 2" xfId="2085" xr:uid="{2625439E-FE96-4B68-96EE-B8E7F34BF465}"/>
    <cellStyle name="Comma 8 2 3 2 2 2" xfId="4113" xr:uid="{8CD37982-CA6A-4096-8EBF-2048F2BAD36E}"/>
    <cellStyle name="Comma 8 2 3 2 2 3" xfId="6143" xr:uid="{B2E57601-F439-4006-B630-DDF6E917EC3D}"/>
    <cellStyle name="Comma 8 2 3 2 3" xfId="3100" xr:uid="{41C48634-A804-4396-BA3F-1690640A1CE2}"/>
    <cellStyle name="Comma 8 2 3 2 4" xfId="5127" xr:uid="{F35B5B63-5D7C-4BD7-9399-533799F1EA9D}"/>
    <cellStyle name="Comma 8 2 3 2 5" xfId="7776" xr:uid="{DB91C03B-B0F6-4E14-8436-93B59EE8C542}"/>
    <cellStyle name="Comma 8 2 3 3" xfId="1639" xr:uid="{95C9E390-CC7A-4845-B8AC-CD8C557A5910}"/>
    <cellStyle name="Comma 8 2 3 3 2" xfId="3667" xr:uid="{8573462C-2033-4BBF-9685-88C6C779036C}"/>
    <cellStyle name="Comma 8 2 3 3 3" xfId="5697" xr:uid="{49CC953F-A265-4DDF-97F7-444F252D7C3C}"/>
    <cellStyle name="Comma 8 2 3 4" xfId="2654" xr:uid="{BB1F6187-3864-4F72-943C-F335BFB36102}"/>
    <cellStyle name="Comma 8 2 3 5" xfId="4681" xr:uid="{F0CBF6D7-49EF-47B3-9937-36FC6F6BEED9}"/>
    <cellStyle name="Comma 8 2 3 6" xfId="6607" xr:uid="{9EC2726F-8D95-4820-A935-22B957FDADA6}"/>
    <cellStyle name="Comma 8 2 3 7" xfId="7331" xr:uid="{BDFE415C-F0C1-4BC4-9DB2-EDDD701F0436}"/>
    <cellStyle name="Comma 8 2 4" xfId="760" xr:uid="{2ED4262D-6C84-4172-92DC-8B9F0C81F8EE}"/>
    <cellStyle name="Comma 8 2 4 2" xfId="1777" xr:uid="{DDD35D41-D106-4926-B821-91110BE8CEEC}"/>
    <cellStyle name="Comma 8 2 4 2 2" xfId="3805" xr:uid="{0AC1373B-C188-4DF0-97A3-16A0A1EC4740}"/>
    <cellStyle name="Comma 8 2 4 2 3" xfId="5835" xr:uid="{3AA15A1C-5558-4481-97CD-C76AD340EEE0}"/>
    <cellStyle name="Comma 8 2 4 3" xfId="2792" xr:uid="{131C9E41-D371-47A6-B641-8E5A84832097}"/>
    <cellStyle name="Comma 8 2 4 4" xfId="4819" xr:uid="{11F81C7A-CD39-488E-BED3-A3C634B2FAA4}"/>
    <cellStyle name="Comma 8 2 4 5" xfId="6608" xr:uid="{6DF01CD7-6705-4370-8080-CB164BAF8C08}"/>
    <cellStyle name="Comma 8 2 4 6" xfId="7468" xr:uid="{5D3B9852-D049-45D9-A9CD-F10083DDC1BD}"/>
    <cellStyle name="Comma 8 2 5" xfId="1203" xr:uid="{6B16D28B-5002-44A3-B25E-8B9D2EF19A3C}"/>
    <cellStyle name="Comma 8 2 5 2" xfId="2218" xr:uid="{3DA31854-35F5-4D73-BFD0-68FB3E993FC3}"/>
    <cellStyle name="Comma 8 2 5 2 2" xfId="4246" xr:uid="{50644BBB-5C48-4134-847C-1B8E58767B6C}"/>
    <cellStyle name="Comma 8 2 5 2 3" xfId="6276" xr:uid="{1565ACB7-32A8-4694-A055-9EA800A0AE64}"/>
    <cellStyle name="Comma 8 2 5 3" xfId="3233" xr:uid="{0B0373F0-14B1-47AE-A471-ED894473E056}"/>
    <cellStyle name="Comma 8 2 5 4" xfId="5260" xr:uid="{C38C40DD-3DA4-4409-B080-24E0DF9AB5C4}"/>
    <cellStyle name="Comma 8 2 5 5" xfId="7909" xr:uid="{4515F406-262F-4735-8204-278948ACC10F}"/>
    <cellStyle name="Comma 8 2 6" xfId="1328" xr:uid="{08944735-4A13-46F0-A040-1E8023517C69}"/>
    <cellStyle name="Comma 8 2 6 2" xfId="3356" xr:uid="{E6AB8131-2B7D-4945-9E77-C013130BE937}"/>
    <cellStyle name="Comma 8 2 6 3" xfId="5386" xr:uid="{8BF93BF5-8222-4C37-AB02-36D96B232D68}"/>
    <cellStyle name="Comma 8 2 7" xfId="2343" xr:uid="{3D800A72-43A0-4645-9B3E-B949305553C6}"/>
    <cellStyle name="Comma 8 2 8" xfId="4370" xr:uid="{CE0C1CD8-3565-44AF-9EB5-38CE9B9DEEA2}"/>
    <cellStyle name="Comma 8 2 9" xfId="6605" xr:uid="{43FEDBE6-057F-4D41-826F-0353BF3D0CB2}"/>
    <cellStyle name="Comma 8 3" xfId="379" xr:uid="{90EFB2F8-3116-4A03-A3C4-FDC8C1FE9A6F}"/>
    <cellStyle name="Comma 8 3 2" xfId="850" xr:uid="{C65C377D-EB19-4A08-9D0E-2E3FBD4C4571}"/>
    <cellStyle name="Comma 8 3 2 2" xfId="1867" xr:uid="{ACCFE80D-0E77-47B9-8BAA-B159402E7E84}"/>
    <cellStyle name="Comma 8 3 2 2 2" xfId="3895" xr:uid="{66A1EA32-9472-478B-AF66-1032979CEB98}"/>
    <cellStyle name="Comma 8 3 2 2 3" xfId="5925" xr:uid="{C702587D-3ACF-4134-AAC5-FE0736B14082}"/>
    <cellStyle name="Comma 8 3 2 3" xfId="2882" xr:uid="{93E6F404-0FE5-465C-9B33-4E7DC553EF95}"/>
    <cellStyle name="Comma 8 3 2 4" xfId="4909" xr:uid="{1852FA47-D0BE-44DE-BEA3-40B6A66B4C2A}"/>
    <cellStyle name="Comma 8 3 2 5" xfId="7558" xr:uid="{E704B313-26A6-42AF-BDFD-2BAC79BB4604}"/>
    <cellStyle name="Comma 8 3 3" xfId="1404" xr:uid="{354FB803-D328-44B7-BDD1-9E1CEF6E42CB}"/>
    <cellStyle name="Comma 8 3 3 2" xfId="3432" xr:uid="{58376DF3-9AB8-46FD-A589-0FC27CC318A2}"/>
    <cellStyle name="Comma 8 3 3 3" xfId="5462" xr:uid="{767156A5-161E-4D5E-9CD2-3278BA91AB86}"/>
    <cellStyle name="Comma 8 3 4" xfId="2419" xr:uid="{739A9B4F-803A-444A-B4D1-FCC71C6D5B04}"/>
    <cellStyle name="Comma 8 3 5" xfId="4446" xr:uid="{866BFFF0-C10D-446F-9920-30DA1DDE6D4A}"/>
    <cellStyle name="Comma 8 3 6" xfId="6609" xr:uid="{2E23A9A2-2952-46F0-BD89-4090C9D6408F}"/>
    <cellStyle name="Comma 8 3 7" xfId="7096" xr:uid="{00901768-95B0-48F3-A946-0B32129E6726}"/>
    <cellStyle name="Comma 8 4" xfId="6610" xr:uid="{CE6671FB-2E58-436D-8C0F-54FD73D15C22}"/>
    <cellStyle name="Comma 8 5" xfId="6604" xr:uid="{5799F8A8-D6A6-4629-8743-CB50E221F6C2}"/>
    <cellStyle name="Comma 80" xfId="439" xr:uid="{381C9550-EC06-4140-A094-237CE21BBD24}"/>
    <cellStyle name="Comma 80 2" xfId="615" xr:uid="{CE5B727F-2C6B-464C-9E38-6017FD2CFA36}"/>
    <cellStyle name="Comma 80 2 2" xfId="1069" xr:uid="{F3B10C09-21D0-4C0C-92C5-C93780475267}"/>
    <cellStyle name="Comma 80 2 2 2" xfId="2086" xr:uid="{2A7A6A7D-89AE-4976-94FB-A06FE6844FCB}"/>
    <cellStyle name="Comma 80 2 2 2 2" xfId="4114" xr:uid="{AA4C61B3-B6CC-4978-8188-AC29FF2A054B}"/>
    <cellStyle name="Comma 80 2 2 2 3" xfId="6144" xr:uid="{6F719D3F-8981-40BF-8160-B063E6CDF337}"/>
    <cellStyle name="Comma 80 2 2 3" xfId="3101" xr:uid="{9850A65A-0508-44C5-973A-CF9A5A92DA6B}"/>
    <cellStyle name="Comma 80 2 2 4" xfId="5128" xr:uid="{1D91A882-1890-4471-B4B8-030BE3EBEBC7}"/>
    <cellStyle name="Comma 80 2 2 5" xfId="7777" xr:uid="{EA024097-D416-4F06-B663-5E4316008E73}"/>
    <cellStyle name="Comma 80 2 3" xfId="1640" xr:uid="{5F15A00A-40D1-49A8-B433-C08132154DF6}"/>
    <cellStyle name="Comma 80 2 3 2" xfId="3668" xr:uid="{FE844FF6-BCAD-4763-A62D-4EB352145E75}"/>
    <cellStyle name="Comma 80 2 3 3" xfId="5698" xr:uid="{0256C0D5-661F-4CD3-AAF7-60101D4C84FE}"/>
    <cellStyle name="Comma 80 2 4" xfId="2655" xr:uid="{9CE75D43-206A-4AD2-9E1A-86A15A7B4A65}"/>
    <cellStyle name="Comma 80 2 5" xfId="4682" xr:uid="{A8E572B8-2DFC-4820-9AF6-A73008B2EE47}"/>
    <cellStyle name="Comma 80 2 6" xfId="7332" xr:uid="{8DD489FB-C3DC-4589-90CA-F0DB4C3141A8}"/>
    <cellStyle name="Comma 80 3" xfId="893" xr:uid="{18F353BA-48B4-444A-89E0-016FD91C0C0A}"/>
    <cellStyle name="Comma 80 3 2" xfId="1910" xr:uid="{6333259D-CA77-4807-B556-25546FF4F3B3}"/>
    <cellStyle name="Comma 80 3 2 2" xfId="3938" xr:uid="{1155F479-70E2-4DB3-BB0F-B861739ECEFC}"/>
    <cellStyle name="Comma 80 3 2 3" xfId="5968" xr:uid="{1D8D85EB-BD81-451C-BFF3-43326FFEC5FD}"/>
    <cellStyle name="Comma 80 3 3" xfId="2925" xr:uid="{3AF20349-D16C-40F5-8395-A05B64B080CD}"/>
    <cellStyle name="Comma 80 3 4" xfId="4952" xr:uid="{EE1DE5C2-0A2F-4D52-BF56-3282A470DDCD}"/>
    <cellStyle name="Comma 80 3 5" xfId="7601" xr:uid="{2F55B58D-335C-4154-9486-9992F130BB87}"/>
    <cellStyle name="Comma 80 4" xfId="1464" xr:uid="{1956232D-0015-47EA-AD6C-27F2706FEA81}"/>
    <cellStyle name="Comma 80 4 2" xfId="3492" xr:uid="{7E7FFB3B-07FF-465F-AE40-B9508D0F87DB}"/>
    <cellStyle name="Comma 80 4 3" xfId="5522" xr:uid="{79E02A1C-DD02-42DC-99CD-684F7CE4ABC3}"/>
    <cellStyle name="Comma 80 5" xfId="2479" xr:uid="{A15750CA-7AC6-4514-8E2B-E2D04A9F29B8}"/>
    <cellStyle name="Comma 80 6" xfId="4506" xr:uid="{111C58B3-F41A-4AF1-8B63-0B9D45FC987B}"/>
    <cellStyle name="Comma 80 7" xfId="6611" xr:uid="{D147F17A-AB14-47C9-8025-B6785E94B27C}"/>
    <cellStyle name="Comma 80 8" xfId="7156" xr:uid="{87B9A8A8-081F-4D79-82FF-2245F30B926F}"/>
    <cellStyle name="Comma 81" xfId="616" xr:uid="{90AD3C45-7E3E-404D-9657-C0B2BEC880FA}"/>
    <cellStyle name="Comma 81 2" xfId="1070" xr:uid="{39CC922D-6A43-47A7-B1BA-B531EDD6D9A1}"/>
    <cellStyle name="Comma 81 2 2" xfId="2087" xr:uid="{D4078BBB-7D0A-41A7-BA82-6EEF817D6979}"/>
    <cellStyle name="Comma 81 2 2 2" xfId="4115" xr:uid="{19E95DB8-D6A5-419F-8297-B3B9BD736171}"/>
    <cellStyle name="Comma 81 2 2 3" xfId="6145" xr:uid="{4B8F8530-4193-43D9-82AF-1E998F3263E9}"/>
    <cellStyle name="Comma 81 2 3" xfId="3102" xr:uid="{F407B5B6-530F-4797-9740-CDB0941C8D4B}"/>
    <cellStyle name="Comma 81 2 4" xfId="5129" xr:uid="{8AC9D2D3-EF3B-43AC-A032-6309449A3B3B}"/>
    <cellStyle name="Comma 81 2 5" xfId="7778" xr:uid="{777776D9-6C68-4ADF-8B32-E84A768C3C26}"/>
    <cellStyle name="Comma 81 3" xfId="1641" xr:uid="{D6942705-196E-493B-876E-F9B30EA118C4}"/>
    <cellStyle name="Comma 81 3 2" xfId="3669" xr:uid="{2854F65C-1381-4063-B748-961FF77975CD}"/>
    <cellStyle name="Comma 81 3 3" xfId="5699" xr:uid="{2875ED77-2774-4A70-B411-C0FE26E986A3}"/>
    <cellStyle name="Comma 81 4" xfId="2656" xr:uid="{D0353B13-3F62-4CC3-896F-B77984AFA4C9}"/>
    <cellStyle name="Comma 81 5" xfId="4683" xr:uid="{FCF07721-92C2-4B46-B86D-056FBC6BE329}"/>
    <cellStyle name="Comma 81 6" xfId="6612" xr:uid="{BCE30947-1011-4BC0-BE36-AC4956C997E4}"/>
    <cellStyle name="Comma 81 7" xfId="7333" xr:uid="{AE2AB36F-E61B-407E-BE92-3096EA1256D5}"/>
    <cellStyle name="Comma 82" xfId="617" xr:uid="{4D36F0DE-3FF8-49EB-A9C5-CA3C9FF25175}"/>
    <cellStyle name="Comma 82 2" xfId="1071" xr:uid="{DE9A8729-8BE1-4D38-B117-758E3E5DCF31}"/>
    <cellStyle name="Comma 82 2 2" xfId="2088" xr:uid="{86D886DC-3B94-4AE7-9A0F-7D6D70C477C2}"/>
    <cellStyle name="Comma 82 2 2 2" xfId="4116" xr:uid="{C5F1C782-999D-4853-BC06-E4CCB82BDF45}"/>
    <cellStyle name="Comma 82 2 2 3" xfId="6146" xr:uid="{C59EEA50-A11F-4047-A04F-C27176AF8C82}"/>
    <cellStyle name="Comma 82 2 3" xfId="3103" xr:uid="{0B188F8D-5C66-4F98-8D67-2E756D0048AE}"/>
    <cellStyle name="Comma 82 2 4" xfId="5130" xr:uid="{5ED68A19-0994-4323-B193-0162D75CDCA0}"/>
    <cellStyle name="Comma 82 2 5" xfId="7779" xr:uid="{06A59396-612B-4F4E-9460-C794532A68F1}"/>
    <cellStyle name="Comma 82 3" xfId="1642" xr:uid="{7424F606-60E3-4AE8-8CF3-B3B5CF65B51A}"/>
    <cellStyle name="Comma 82 3 2" xfId="3670" xr:uid="{71545BB4-B31A-4888-9305-5088A9F45514}"/>
    <cellStyle name="Comma 82 3 3" xfId="5700" xr:uid="{E9EB87A2-1B24-4994-AF92-ACABB07499E4}"/>
    <cellStyle name="Comma 82 4" xfId="2657" xr:uid="{FA9890A5-228F-456A-9A7A-D3D870BB808B}"/>
    <cellStyle name="Comma 82 5" xfId="4684" xr:uid="{225993F4-C345-4DA5-8354-97D972DA4E2D}"/>
    <cellStyle name="Comma 82 6" xfId="7334" xr:uid="{18B6DDF5-ED49-4437-A0EA-89945AC2EF1B}"/>
    <cellStyle name="Comma 83" xfId="618" xr:uid="{1BEE5029-9AE9-40AD-88E6-C0C44F16973E}"/>
    <cellStyle name="Comma 83 2" xfId="1072" xr:uid="{A4E644CE-9A0D-4DE1-B726-2B2F9DD0230F}"/>
    <cellStyle name="Comma 83 2 2" xfId="2089" xr:uid="{BC456DAA-DA1C-4176-86AB-0F91CEDB4DAA}"/>
    <cellStyle name="Comma 83 2 2 2" xfId="4117" xr:uid="{24231492-45A5-4981-AE71-0A962101B9D3}"/>
    <cellStyle name="Comma 83 2 2 3" xfId="6147" xr:uid="{7CDFAC58-DF2B-4A4E-8FD8-EB8B26617FA9}"/>
    <cellStyle name="Comma 83 2 3" xfId="3104" xr:uid="{2607950C-D640-462E-B0CF-B933F4A32A8F}"/>
    <cellStyle name="Comma 83 2 4" xfId="5131" xr:uid="{2B6D8638-E94E-4EED-8620-F1955CCFC7EA}"/>
    <cellStyle name="Comma 83 2 5" xfId="7780" xr:uid="{8DC49BF1-9FDD-4CE8-9EB8-0D371E0FC635}"/>
    <cellStyle name="Comma 83 3" xfId="1643" xr:uid="{02F927BF-8623-4377-88EF-221E2819BC34}"/>
    <cellStyle name="Comma 83 3 2" xfId="3671" xr:uid="{77BE97E2-418E-48AB-8041-206AE6176C44}"/>
    <cellStyle name="Comma 83 3 3" xfId="5701" xr:uid="{0F6F1591-EBF4-48F6-9C39-2A01A7F96DDA}"/>
    <cellStyle name="Comma 83 4" xfId="2658" xr:uid="{DBA1F36D-CF35-463E-AD2F-70EE0164B64A}"/>
    <cellStyle name="Comma 83 5" xfId="4685" xr:uid="{33A83095-51EE-44B4-9FAB-F6818D582776}"/>
    <cellStyle name="Comma 83 6" xfId="7335" xr:uid="{1FB3AC4B-3222-4B91-9231-9212EC8E1642}"/>
    <cellStyle name="Comma 84" xfId="619" xr:uid="{8945CDC2-642D-4874-ACCA-1F6F2D8C6462}"/>
    <cellStyle name="Comma 84 2" xfId="1073" xr:uid="{535DF6C5-34B6-4B83-B729-CEEFE5CA19B4}"/>
    <cellStyle name="Comma 84 2 2" xfId="2090" xr:uid="{C84E280F-AA21-4B70-AE2E-C14C8CFD6853}"/>
    <cellStyle name="Comma 84 2 2 2" xfId="4118" xr:uid="{59E59695-3180-43CF-9C8E-9C5B87D62FA9}"/>
    <cellStyle name="Comma 84 2 2 3" xfId="6148" xr:uid="{970D7BE3-2A12-4C81-A10A-B071087D9D5A}"/>
    <cellStyle name="Comma 84 2 3" xfId="3105" xr:uid="{46A4DCF2-54AD-43F1-BA37-CF5562021712}"/>
    <cellStyle name="Comma 84 2 4" xfId="5132" xr:uid="{7E8E230F-DFE0-420A-B5D5-271F69F81431}"/>
    <cellStyle name="Comma 84 2 5" xfId="7781" xr:uid="{269CA079-EF7B-4097-B641-65B80A0DD202}"/>
    <cellStyle name="Comma 84 3" xfId="1644" xr:uid="{E87A65CA-BC17-4D83-A132-91041497F990}"/>
    <cellStyle name="Comma 84 3 2" xfId="3672" xr:uid="{C73F1028-1ABE-4411-B0B7-D38CB13D5A87}"/>
    <cellStyle name="Comma 84 3 3" xfId="5702" xr:uid="{3237FB90-B708-4106-97CA-0B17C7370851}"/>
    <cellStyle name="Comma 84 4" xfId="2659" xr:uid="{D833F937-CE14-4405-A273-6A3ACB5C4D51}"/>
    <cellStyle name="Comma 84 5" xfId="4686" xr:uid="{E4D4FDC9-B541-42F5-870B-E69994600985}"/>
    <cellStyle name="Comma 84 6" xfId="7336" xr:uid="{B15E91C7-0852-46A4-BA1C-C98D68D2F758}"/>
    <cellStyle name="Comma 85" xfId="620" xr:uid="{6A690519-57C9-4238-98A3-D8BECE85F87C}"/>
    <cellStyle name="Comma 85 2" xfId="1074" xr:uid="{544D2D32-C49C-4F11-ADBB-98FC9824B837}"/>
    <cellStyle name="Comma 85 2 2" xfId="2091" xr:uid="{FC9C1C77-BD12-46E8-85D4-E664690133D4}"/>
    <cellStyle name="Comma 85 2 2 2" xfId="4119" xr:uid="{A7029959-4ED8-4916-B7F9-C2C809CBEFD7}"/>
    <cellStyle name="Comma 85 2 2 3" xfId="6149" xr:uid="{0600CCBB-CF57-43ED-AB7B-C0658C6F81B4}"/>
    <cellStyle name="Comma 85 2 3" xfId="3106" xr:uid="{47704153-F31A-477A-96FA-7DC25834E520}"/>
    <cellStyle name="Comma 85 2 4" xfId="5133" xr:uid="{22E6F44F-9804-4239-8715-0B5E18E3CEC6}"/>
    <cellStyle name="Comma 85 2 5" xfId="7782" xr:uid="{76DF002E-7E99-49E8-86A6-6D2EADBBD214}"/>
    <cellStyle name="Comma 85 3" xfId="1645" xr:uid="{2417D98D-4E09-4697-85A1-E52A80E59A01}"/>
    <cellStyle name="Comma 85 3 2" xfId="3673" xr:uid="{F0F8941D-5772-40EA-BBF4-8FFD42BC5B51}"/>
    <cellStyle name="Comma 85 3 3" xfId="5703" xr:uid="{1ABB4BCC-7A9A-48D7-86C8-B954F3BD700D}"/>
    <cellStyle name="Comma 85 4" xfId="2660" xr:uid="{BFA991E6-819B-415C-A7DF-D6D0C6A0D161}"/>
    <cellStyle name="Comma 85 5" xfId="4687" xr:uid="{96A1059E-93B7-4C5C-97BD-388EC9B9AAC3}"/>
    <cellStyle name="Comma 85 6" xfId="7337" xr:uid="{B0D9BF61-B8C1-427E-9536-B08432D83E22}"/>
    <cellStyle name="Comma 86" xfId="621" xr:uid="{8BC977F2-7008-4E7C-924C-11CCA2F0D0E6}"/>
    <cellStyle name="Comma 86 2" xfId="1075" xr:uid="{1E28E593-82BD-40C5-B42C-844EC10893B9}"/>
    <cellStyle name="Comma 86 2 2" xfId="2092" xr:uid="{70A2DA05-A202-4A60-90C2-BAFD8293E3CD}"/>
    <cellStyle name="Comma 86 2 2 2" xfId="4120" xr:uid="{E85BBEAD-B5C6-4AA5-B98F-36D271DB2E6A}"/>
    <cellStyle name="Comma 86 2 2 3" xfId="6150" xr:uid="{46729207-B0AB-46EC-BF7D-AD1805A6F4C5}"/>
    <cellStyle name="Comma 86 2 3" xfId="3107" xr:uid="{8F959E26-E1FF-4358-85ED-926EF9E9BCEA}"/>
    <cellStyle name="Comma 86 2 4" xfId="5134" xr:uid="{797EE554-CA81-4E9F-BA68-D005EF191A5C}"/>
    <cellStyle name="Comma 86 2 5" xfId="7783" xr:uid="{E04A1807-BAED-4CB8-9157-DD04BFB3DA35}"/>
    <cellStyle name="Comma 86 3" xfId="1646" xr:uid="{7C1FCB7F-56B0-4DD6-A8FA-4D1349778947}"/>
    <cellStyle name="Comma 86 3 2" xfId="3674" xr:uid="{9A69D790-70C6-46C5-AD2D-B38B2F1DF28A}"/>
    <cellStyle name="Comma 86 3 3" xfId="5704" xr:uid="{55445C86-6464-4B3F-8FBD-2BF2D617D8DE}"/>
    <cellStyle name="Comma 86 4" xfId="2661" xr:uid="{C469323A-C77D-45B1-949F-761322C83943}"/>
    <cellStyle name="Comma 86 5" xfId="4688" xr:uid="{4323AA84-FBFA-4D76-A845-2B499A4C6BBD}"/>
    <cellStyle name="Comma 86 6" xfId="7338" xr:uid="{DB0BDF4E-7EBB-4B7A-BA7E-4540CC58148F}"/>
    <cellStyle name="Comma 87" xfId="622" xr:uid="{766EAEC8-45E2-4F2A-80A3-4291422C9742}"/>
    <cellStyle name="Comma 87 2" xfId="1076" xr:uid="{2F71E6BF-4ABB-4683-B7EE-1C6E88F61A36}"/>
    <cellStyle name="Comma 87 2 2" xfId="2093" xr:uid="{9CB9E54C-38C9-4912-ABAC-4435F85B8A48}"/>
    <cellStyle name="Comma 87 2 2 2" xfId="4121" xr:uid="{922E9867-F525-4126-9F4B-6D232674E77C}"/>
    <cellStyle name="Comma 87 2 2 3" xfId="6151" xr:uid="{431B3973-7380-4CF9-B305-FF6F07D9FEA1}"/>
    <cellStyle name="Comma 87 2 3" xfId="3108" xr:uid="{8EF530DF-B70E-4388-823D-1E3856B22702}"/>
    <cellStyle name="Comma 87 2 4" xfId="5135" xr:uid="{448E0A64-D0E2-4746-AC2D-B93FB611A160}"/>
    <cellStyle name="Comma 87 2 5" xfId="7784" xr:uid="{F6C56CE9-E7B1-409F-9C66-D1F0E3C72773}"/>
    <cellStyle name="Comma 87 3" xfId="1647" xr:uid="{26DB6CD7-AADF-4443-B965-E8C98619BB94}"/>
    <cellStyle name="Comma 87 3 2" xfId="3675" xr:uid="{FDF24BE1-525E-4FEE-B42F-767FF67EF120}"/>
    <cellStyle name="Comma 87 3 3" xfId="5705" xr:uid="{0EB856B4-FA37-43D3-AA48-3FDFD18C4387}"/>
    <cellStyle name="Comma 87 4" xfId="2662" xr:uid="{7F2F7EC2-2A58-4865-BB08-D2A923207548}"/>
    <cellStyle name="Comma 87 5" xfId="4689" xr:uid="{42BDC21A-D55E-4646-BF4D-2A0C9F59313D}"/>
    <cellStyle name="Comma 87 6" xfId="7339" xr:uid="{ADDFCE3B-4E08-4ED6-AF23-3784468DDFAE}"/>
    <cellStyle name="Comma 88" xfId="623" xr:uid="{7B23E5EF-1E96-4556-86ED-9694CC969F39}"/>
    <cellStyle name="Comma 88 2" xfId="1077" xr:uid="{D095D6C0-7785-4DF3-B0AF-6B5A129DB31B}"/>
    <cellStyle name="Comma 88 2 2" xfId="2094" xr:uid="{1AC6F987-C055-4FFF-889E-7794E8CC8D17}"/>
    <cellStyle name="Comma 88 2 2 2" xfId="4122" xr:uid="{67D915FE-4482-4913-86AA-AB42F170FD0F}"/>
    <cellStyle name="Comma 88 2 2 3" xfId="6152" xr:uid="{CC3363F4-632C-4F5D-990C-34362863055F}"/>
    <cellStyle name="Comma 88 2 3" xfId="3109" xr:uid="{1E0863C0-4170-4A62-B855-61C94B008E7E}"/>
    <cellStyle name="Comma 88 2 4" xfId="5136" xr:uid="{7A6F811B-C087-4A49-86FC-5D9B3C727A3D}"/>
    <cellStyle name="Comma 88 2 5" xfId="7785" xr:uid="{38C05545-D473-4A0F-A7B7-45AD3B9ABEAD}"/>
    <cellStyle name="Comma 88 3" xfId="1648" xr:uid="{771550D1-D352-4415-9ACD-E8349760F5B6}"/>
    <cellStyle name="Comma 88 3 2" xfId="3676" xr:uid="{0D1DCC1D-5A15-4431-94FA-6E15350223B4}"/>
    <cellStyle name="Comma 88 3 3" xfId="5706" xr:uid="{752B0681-6202-40CF-8FD6-0F884CD7C8D6}"/>
    <cellStyle name="Comma 88 4" xfId="2663" xr:uid="{9FD5E890-874B-4664-A706-66FF27BAC489}"/>
    <cellStyle name="Comma 88 5" xfId="4690" xr:uid="{2283D134-C6AC-4B26-BA3D-745B632E736E}"/>
    <cellStyle name="Comma 88 6" xfId="7340" xr:uid="{2108A4E7-57A8-4CD9-9323-DC4A1C44E244}"/>
    <cellStyle name="Comma 89" xfId="624" xr:uid="{FE7954F1-5DBD-4DC0-88FD-977666D8A20A}"/>
    <cellStyle name="Comma 89 2" xfId="1078" xr:uid="{DBAA6A70-B7D8-4C16-91E2-B6150575BBC5}"/>
    <cellStyle name="Comma 89 2 2" xfId="2095" xr:uid="{4C2D6737-4D9F-4853-9D1A-8F2C1FDB0AE6}"/>
    <cellStyle name="Comma 89 2 2 2" xfId="4123" xr:uid="{319E3F86-82B8-4245-AB01-313CFDD0531D}"/>
    <cellStyle name="Comma 89 2 2 3" xfId="6153" xr:uid="{82DF24C4-BE3E-4E69-A5FB-68D62AA10937}"/>
    <cellStyle name="Comma 89 2 3" xfId="3110" xr:uid="{1F24296A-B29D-412E-9E08-299CAB4B066C}"/>
    <cellStyle name="Comma 89 2 4" xfId="5137" xr:uid="{D1A633C3-87D5-4C15-838A-8C4EC723E5F7}"/>
    <cellStyle name="Comma 89 2 5" xfId="7786" xr:uid="{86B272F5-9299-4CA5-AF66-062DF0747C9A}"/>
    <cellStyle name="Comma 89 3" xfId="1649" xr:uid="{4FA60264-813D-4D30-8F5A-D085C9DDA1BE}"/>
    <cellStyle name="Comma 89 3 2" xfId="3677" xr:uid="{6FAA0EBC-E868-4664-9E82-E47E6DE95357}"/>
    <cellStyle name="Comma 89 3 3" xfId="5707" xr:uid="{2A858432-2833-4312-96C1-6623DD0FC679}"/>
    <cellStyle name="Comma 89 4" xfId="2664" xr:uid="{7142FEDA-8898-4B80-A524-EF1B5FECB97B}"/>
    <cellStyle name="Comma 89 5" xfId="4691" xr:uid="{A0DACBC7-2600-49B3-8066-673E67C6EF07}"/>
    <cellStyle name="Comma 89 6" xfId="7341" xr:uid="{D81CA8CF-4133-4525-9E4C-311941B15183}"/>
    <cellStyle name="Comma 9" xfId="68" xr:uid="{4CD0C9F9-C2AA-43EE-961D-80E60DF6B535}"/>
    <cellStyle name="Comma 9 2" xfId="118" xr:uid="{4B822A60-D88B-40DF-BD74-BA20A75FFA95}"/>
    <cellStyle name="Comma 9 2 10" xfId="7019" xr:uid="{95893416-557C-43B7-9974-A246CE647875}"/>
    <cellStyle name="Comma 9 2 11" xfId="293" xr:uid="{A7DEB776-41AB-4B44-BC46-3A3939286DCF}"/>
    <cellStyle name="Comma 9 2 2" xfId="424" xr:uid="{52FE8F72-2003-408E-AF12-D273553E946F}"/>
    <cellStyle name="Comma 9 2 2 2" xfId="878" xr:uid="{D2238953-6BD7-442C-AAE5-CA104F832CC4}"/>
    <cellStyle name="Comma 9 2 2 2 2" xfId="1895" xr:uid="{59ABF7F2-CAC3-4FD8-9A2B-B9CEEE22BC4D}"/>
    <cellStyle name="Comma 9 2 2 2 2 2" xfId="3923" xr:uid="{B1622958-36D8-40ED-9F79-721D56920913}"/>
    <cellStyle name="Comma 9 2 2 2 2 3" xfId="5953" xr:uid="{C67F785C-B2BB-4361-9D21-144FA5ED92C9}"/>
    <cellStyle name="Comma 9 2 2 2 3" xfId="2910" xr:uid="{CCECB751-C15A-47B0-ABF9-7740E0587DB6}"/>
    <cellStyle name="Comma 9 2 2 2 4" xfId="4937" xr:uid="{4A5E55F5-549C-456E-840F-30CA1E65F66F}"/>
    <cellStyle name="Comma 9 2 2 2 5" xfId="7586" xr:uid="{1CDF3E0D-998C-4F96-BBEE-55A20BB5E785}"/>
    <cellStyle name="Comma 9 2 2 3" xfId="1449" xr:uid="{027471AF-D678-4D96-B8B7-D8AE9797BBCA}"/>
    <cellStyle name="Comma 9 2 2 3 2" xfId="3477" xr:uid="{A67DA4D1-D4DE-43A9-B055-D930231F6679}"/>
    <cellStyle name="Comma 9 2 2 3 3" xfId="5507" xr:uid="{89A2FEB0-37A1-49E9-ABB1-19C9786ADD78}"/>
    <cellStyle name="Comma 9 2 2 4" xfId="2464" xr:uid="{30EBC430-38AA-4F06-923A-692B52276662}"/>
    <cellStyle name="Comma 9 2 2 5" xfId="4491" xr:uid="{B7077BA0-95B2-4767-80EB-84762BBCCDCA}"/>
    <cellStyle name="Comma 9 2 2 6" xfId="6614" xr:uid="{06FDCE2D-D67D-42B4-90D6-5A9A805003E3}"/>
    <cellStyle name="Comma 9 2 2 7" xfId="7141" xr:uid="{CE95D01B-148A-4069-BC42-ED806E3829AF}"/>
    <cellStyle name="Comma 9 2 3" xfId="625" xr:uid="{D14CD172-D4B2-498D-98BB-9B7AA7257DCC}"/>
    <cellStyle name="Comma 9 2 3 2" xfId="1079" xr:uid="{1F89B4D6-8BD8-4577-82D9-B96B45F44FCD}"/>
    <cellStyle name="Comma 9 2 3 2 2" xfId="2096" xr:uid="{51123F3E-003E-4B19-B3DD-0DC292C4BAAB}"/>
    <cellStyle name="Comma 9 2 3 2 2 2" xfId="4124" xr:uid="{1B27CBCC-D46A-4977-9DE2-E645B53CF519}"/>
    <cellStyle name="Comma 9 2 3 2 2 3" xfId="6154" xr:uid="{EC94D2E1-C3C4-4DA3-B0A0-E017A5F2FDFB}"/>
    <cellStyle name="Comma 9 2 3 2 3" xfId="3111" xr:uid="{29CAC9A5-50A7-4377-AC6F-E65B08CF3E86}"/>
    <cellStyle name="Comma 9 2 3 2 4" xfId="5138" xr:uid="{282B977D-FB36-40B7-81B9-5026F0D12BEB}"/>
    <cellStyle name="Comma 9 2 3 2 5" xfId="7787" xr:uid="{CAB9E77E-0671-43EC-8FD5-4F5D4AA4F42D}"/>
    <cellStyle name="Comma 9 2 3 3" xfId="1650" xr:uid="{5E95BB96-AC10-444D-9B58-206732934F54}"/>
    <cellStyle name="Comma 9 2 3 3 2" xfId="3678" xr:uid="{4497756C-14A6-4927-8EE1-D4219AB13D0D}"/>
    <cellStyle name="Comma 9 2 3 3 3" xfId="5708" xr:uid="{5140FC38-8CCB-462C-80C2-9BC6761A8B1D}"/>
    <cellStyle name="Comma 9 2 3 4" xfId="2665" xr:uid="{EBF1CA54-B4EC-4DB4-84DC-B85B64606378}"/>
    <cellStyle name="Comma 9 2 3 5" xfId="4692" xr:uid="{E65F0300-0FC0-42B7-A2E8-3F94E672BEBC}"/>
    <cellStyle name="Comma 9 2 3 6" xfId="6615" xr:uid="{4D9D3CB3-34CD-400A-A56C-ABF60A24DD34}"/>
    <cellStyle name="Comma 9 2 3 7" xfId="7342" xr:uid="{467C66DB-7C83-402B-BE29-E66769192425}"/>
    <cellStyle name="Comma 9 2 4" xfId="759" xr:uid="{A5492460-B0A8-4C5A-8D0A-86026B3FBD43}"/>
    <cellStyle name="Comma 9 2 4 2" xfId="1776" xr:uid="{92994BE8-EF25-4D58-BC21-69BF1615F8A1}"/>
    <cellStyle name="Comma 9 2 4 2 2" xfId="3804" xr:uid="{7B594080-D228-4A91-BDA9-AC2FD22578F0}"/>
    <cellStyle name="Comma 9 2 4 2 3" xfId="5834" xr:uid="{2EF42B28-1B6B-4D56-82B3-B37A20AC26D9}"/>
    <cellStyle name="Comma 9 2 4 3" xfId="2791" xr:uid="{76B16B45-2E4D-448A-8738-55519F0291BB}"/>
    <cellStyle name="Comma 9 2 4 4" xfId="4818" xr:uid="{73D1E026-C396-4483-85BE-9D0124319317}"/>
    <cellStyle name="Comma 9 2 4 5" xfId="6616" xr:uid="{87A500D4-41CE-4C81-9956-991835E429C5}"/>
    <cellStyle name="Comma 9 2 4 6" xfId="7467" xr:uid="{DD7A955C-2915-4740-919C-3F3F82AB074A}"/>
    <cellStyle name="Comma 9 2 5" xfId="1202" xr:uid="{2A9D8B9D-8711-41DA-9475-3F863825A71F}"/>
    <cellStyle name="Comma 9 2 5 2" xfId="2217" xr:uid="{700446EF-D460-4883-88F3-90601FDEA115}"/>
    <cellStyle name="Comma 9 2 5 2 2" xfId="4245" xr:uid="{F4F2EECC-75E9-453E-8BF8-CC690E3F1DE8}"/>
    <cellStyle name="Comma 9 2 5 2 3" xfId="6275" xr:uid="{B2AB6D08-B4D2-486E-8D93-7BC66F166EA6}"/>
    <cellStyle name="Comma 9 2 5 3" xfId="3232" xr:uid="{F0E1158C-E1E5-4EE9-8946-A1B7A4680510}"/>
    <cellStyle name="Comma 9 2 5 4" xfId="5259" xr:uid="{F380A04B-83A4-4878-8998-441636D211DB}"/>
    <cellStyle name="Comma 9 2 5 5" xfId="6617" xr:uid="{FB538EB5-8556-4199-B446-277F6C490472}"/>
    <cellStyle name="Comma 9 2 5 6" xfId="7908" xr:uid="{603783EB-5829-4529-9E29-985663117D13}"/>
    <cellStyle name="Comma 9 2 6" xfId="1327" xr:uid="{EFE03940-4E64-4C16-A896-3C5243B4CDB2}"/>
    <cellStyle name="Comma 9 2 6 2" xfId="3355" xr:uid="{D34BFEC7-A740-48E4-BEAD-62B0DB4FDABA}"/>
    <cellStyle name="Comma 9 2 6 3" xfId="5385" xr:uid="{90D3EA40-2371-4B6A-99C7-750B76FB7116}"/>
    <cellStyle name="Comma 9 2 7" xfId="2342" xr:uid="{F41FABD8-81C5-462E-B1F7-8CA2BFD6BA79}"/>
    <cellStyle name="Comma 9 2 8" xfId="4369" xr:uid="{2384D490-6FAF-4868-8900-4E5CF500EACF}"/>
    <cellStyle name="Comma 9 2 9" xfId="6613" xr:uid="{553D11AF-0449-4685-A8B8-F35167DF6A05}"/>
    <cellStyle name="Comma 9 3" xfId="387" xr:uid="{CEB3E985-696D-47C1-8BF5-3DE21E783BA3}"/>
    <cellStyle name="Comma 9 3 2" xfId="851" xr:uid="{16B4D28A-6A79-42B0-B252-141A5E334277}"/>
    <cellStyle name="Comma 9 3 2 2" xfId="1868" xr:uid="{2EABE3DC-0B1A-4F9E-A4E1-6CCAEC4F6862}"/>
    <cellStyle name="Comma 9 3 2 2 2" xfId="3896" xr:uid="{3EB9EF1A-D9C6-49C0-AC36-A723A2143D08}"/>
    <cellStyle name="Comma 9 3 2 2 3" xfId="5926" xr:uid="{DA300C55-558D-47C5-9A5B-89074F79AE77}"/>
    <cellStyle name="Comma 9 3 2 3" xfId="2883" xr:uid="{88953D48-714B-4767-9680-A70DAC37CAD5}"/>
    <cellStyle name="Comma 9 3 2 4" xfId="4910" xr:uid="{9DB3AD49-C8DD-4DF2-9DC5-A5AD968CEE3C}"/>
    <cellStyle name="Comma 9 3 2 5" xfId="7559" xr:uid="{870D92EC-75DC-4E2C-9687-33FB8A31E789}"/>
    <cellStyle name="Comma 9 3 3" xfId="1412" xr:uid="{A375B7CC-4BC5-4AC6-8CC7-CBFC920CBB15}"/>
    <cellStyle name="Comma 9 3 3 2" xfId="3440" xr:uid="{99D98C79-D35C-43BA-BA46-2D48D3F19A31}"/>
    <cellStyle name="Comma 9 3 3 3" xfId="5470" xr:uid="{E8E797B2-DBE0-4B5D-8E7A-C2FE4364EF22}"/>
    <cellStyle name="Comma 9 3 4" xfId="2427" xr:uid="{62035DBB-2711-471A-BCFB-05E7D424826D}"/>
    <cellStyle name="Comma 9 3 5" xfId="4454" xr:uid="{47F16DCE-5EF3-42E8-ACF4-F8A7EA77F642}"/>
    <cellStyle name="Comma 9 3 6" xfId="6618" xr:uid="{4D02F82D-594B-4DD2-BFF7-E4D70F11C47D}"/>
    <cellStyle name="Comma 9 3 7" xfId="7104" xr:uid="{180F83A6-C71F-4D72-BCFC-188D591B2EB0}"/>
    <cellStyle name="Comma 9 4" xfId="6349" xr:uid="{ADFD45BE-1CE0-48BE-9E85-CCB7577C678B}"/>
    <cellStyle name="Comma 9 5" xfId="6619" xr:uid="{61F1933D-690F-47FC-A78F-3765B3DA7961}"/>
    <cellStyle name="Comma 90" xfId="626" xr:uid="{C4AF02D0-4AD7-40D0-BE0F-5B26A0986297}"/>
    <cellStyle name="Comma 90 2" xfId="1080" xr:uid="{6DC5A4D9-09F8-4F45-89ED-D584E7826BEA}"/>
    <cellStyle name="Comma 90 2 2" xfId="2097" xr:uid="{C0BFA947-3712-49DC-9B31-FDFDD8F472B2}"/>
    <cellStyle name="Comma 90 2 2 2" xfId="4125" xr:uid="{2C00114A-E94D-4526-A9C8-7E3AD472F88F}"/>
    <cellStyle name="Comma 90 2 2 3" xfId="6155" xr:uid="{72E69C30-DB19-4B86-8568-892EC8FEBB08}"/>
    <cellStyle name="Comma 90 2 3" xfId="3112" xr:uid="{CA4724D5-80EC-4258-A3E3-674BC3084C77}"/>
    <cellStyle name="Comma 90 2 4" xfId="5139" xr:uid="{6042747F-EB59-49ED-9364-24405E35E92F}"/>
    <cellStyle name="Comma 90 2 5" xfId="7788" xr:uid="{2F19213C-90D3-4494-B545-3C4B3C8381A1}"/>
    <cellStyle name="Comma 90 3" xfId="1651" xr:uid="{8BFDFACC-CF29-47F0-ADC5-36863113C467}"/>
    <cellStyle name="Comma 90 3 2" xfId="3679" xr:uid="{ED43D33F-E489-4596-ACEA-C3AD3142411B}"/>
    <cellStyle name="Comma 90 3 3" xfId="5709" xr:uid="{6D485DB8-0D7E-439E-BECF-EB70213E514F}"/>
    <cellStyle name="Comma 90 4" xfId="2666" xr:uid="{E2912DA2-2DF1-44DD-9595-01152AF3C7F8}"/>
    <cellStyle name="Comma 90 5" xfId="4693" xr:uid="{0AD9E36F-0398-4F47-8FEB-24820588C2E9}"/>
    <cellStyle name="Comma 90 6" xfId="7343" xr:uid="{273BE6B1-230C-4633-A364-C86E1CE49C07}"/>
    <cellStyle name="Comma 91" xfId="627" xr:uid="{A386EA81-5FF5-4AAD-AED0-1A980833C1A7}"/>
    <cellStyle name="Comma 91 2" xfId="1081" xr:uid="{2BE5A191-5ED2-481A-81F7-AD4493870D7D}"/>
    <cellStyle name="Comma 91 2 2" xfId="2098" xr:uid="{3A6610DA-ED59-4698-AFE8-3405F40BA6B8}"/>
    <cellStyle name="Comma 91 2 2 2" xfId="4126" xr:uid="{72874EE8-0762-4DA2-80BB-F333256C5BFC}"/>
    <cellStyle name="Comma 91 2 2 3" xfId="6156" xr:uid="{2741B182-19BC-48B9-B8C3-3C6AD23372F6}"/>
    <cellStyle name="Comma 91 2 3" xfId="3113" xr:uid="{5E9E4DCC-7E48-4DF6-9D60-138CFA5D0C39}"/>
    <cellStyle name="Comma 91 2 4" xfId="5140" xr:uid="{057A2109-3F4E-49BE-94D7-1277150D0D1F}"/>
    <cellStyle name="Comma 91 2 5" xfId="7789" xr:uid="{E305DBBD-E916-40F8-B4A2-DAA97FFA5247}"/>
    <cellStyle name="Comma 91 3" xfId="1652" xr:uid="{2D140CAA-C160-4C58-9060-750EF028587C}"/>
    <cellStyle name="Comma 91 3 2" xfId="3680" xr:uid="{2F13D739-7E54-4DCF-AC19-7685D92D5440}"/>
    <cellStyle name="Comma 91 3 3" xfId="5710" xr:uid="{E016A6F7-769B-4D45-AA3D-64A643F4ED33}"/>
    <cellStyle name="Comma 91 4" xfId="2667" xr:uid="{32A67E29-DA4C-48AF-BF11-878643D06C79}"/>
    <cellStyle name="Comma 91 5" xfId="4694" xr:uid="{A02497ED-1BE1-4FF1-A650-4677EB1DDE76}"/>
    <cellStyle name="Comma 91 6" xfId="7344" xr:uid="{4567DC73-532F-414F-BC8F-4F2C7C103663}"/>
    <cellStyle name="Comma 92" xfId="628" xr:uid="{A4151808-5EAA-45A2-B751-0FBD28AF2396}"/>
    <cellStyle name="Comma 92 2" xfId="1082" xr:uid="{72886488-053E-415A-A331-4FC8D20864F5}"/>
    <cellStyle name="Comma 92 2 2" xfId="2099" xr:uid="{63901743-4632-4454-8268-9828AC5C4923}"/>
    <cellStyle name="Comma 92 2 2 2" xfId="4127" xr:uid="{4C326774-E709-4A3F-9B4D-49985160938B}"/>
    <cellStyle name="Comma 92 2 2 3" xfId="6157" xr:uid="{B42F5353-D078-4648-88D9-C615E5E52F16}"/>
    <cellStyle name="Comma 92 2 3" xfId="3114" xr:uid="{32B1C743-4ADA-4671-8CB2-546E6BA508AE}"/>
    <cellStyle name="Comma 92 2 4" xfId="5141" xr:uid="{BE01A65C-F775-4701-9B19-233B69CD2506}"/>
    <cellStyle name="Comma 92 2 5" xfId="7790" xr:uid="{DCA05D05-DCCE-4DB2-ABB0-5F9851EBC237}"/>
    <cellStyle name="Comma 92 3" xfId="1653" xr:uid="{DADC3F27-0F78-446E-A023-781054A5C0FC}"/>
    <cellStyle name="Comma 92 3 2" xfId="3681" xr:uid="{C9A901ED-0975-49ED-B3E9-4BBEDC64BF0E}"/>
    <cellStyle name="Comma 92 3 3" xfId="5711" xr:uid="{613370B7-BE09-4E2E-ABC4-8268FFDE3353}"/>
    <cellStyle name="Comma 92 4" xfId="2668" xr:uid="{43F598EF-DFEF-41E1-BEF9-FC5B09EBE3EB}"/>
    <cellStyle name="Comma 92 5" xfId="4695" xr:uid="{917F4FBF-A0A1-4DC2-9450-9C848B5454D5}"/>
    <cellStyle name="Comma 92 6" xfId="7345" xr:uid="{86E36E66-0499-4EE5-A70B-ADF691DC914F}"/>
    <cellStyle name="Comma 93" xfId="629" xr:uid="{1D4A3728-1F7F-4FC5-A1A3-20FFBFAC547E}"/>
    <cellStyle name="Comma 93 2" xfId="1083" xr:uid="{2BA70B98-A509-476D-8FE7-9099E89D4912}"/>
    <cellStyle name="Comma 93 2 2" xfId="2100" xr:uid="{AB84569C-CBE9-4DB5-B1FD-3B6418F63B83}"/>
    <cellStyle name="Comma 93 2 2 2" xfId="4128" xr:uid="{74FABD72-458C-4418-ACA4-2AB6E7E8AA65}"/>
    <cellStyle name="Comma 93 2 2 3" xfId="6158" xr:uid="{AC5638A0-9171-40F1-88AF-DBBB9B6F3718}"/>
    <cellStyle name="Comma 93 2 3" xfId="3115" xr:uid="{4E0C590A-B22F-4A72-8E59-52842AF048B2}"/>
    <cellStyle name="Comma 93 2 4" xfId="5142" xr:uid="{5292B992-FE52-4F80-B994-262F28691D94}"/>
    <cellStyle name="Comma 93 2 5" xfId="7791" xr:uid="{E070FC1F-E26A-40AF-AEC5-CF1C7D0A0964}"/>
    <cellStyle name="Comma 93 3" xfId="1654" xr:uid="{FFEB8EF0-40F7-4A05-B07E-C0C005BA2846}"/>
    <cellStyle name="Comma 93 3 2" xfId="3682" xr:uid="{73B7D665-3A70-46E2-9526-2C6CFAB2FB49}"/>
    <cellStyle name="Comma 93 3 3" xfId="5712" xr:uid="{2F7C45AA-086F-412E-A10D-B834E88ABB23}"/>
    <cellStyle name="Comma 93 4" xfId="2669" xr:uid="{415D38F5-5AD0-4745-8476-04516131686E}"/>
    <cellStyle name="Comma 93 5" xfId="4696" xr:uid="{257203D9-259A-450A-AC99-982E3EAA0236}"/>
    <cellStyle name="Comma 93 6" xfId="7346" xr:uid="{2D460E1C-3381-4BA5-8FB9-BA630AEF2F75}"/>
    <cellStyle name="Comma 94" xfId="630" xr:uid="{597BB3ED-5755-4D7F-949D-F9A8A8773B2F}"/>
    <cellStyle name="Comma 94 2" xfId="1084" xr:uid="{6717B525-A9DA-4233-B9F1-700C384C3A14}"/>
    <cellStyle name="Comma 94 2 2" xfId="2101" xr:uid="{47C6D8BC-0221-4DC3-8219-0FF26130C289}"/>
    <cellStyle name="Comma 94 2 2 2" xfId="4129" xr:uid="{67C5CB8A-A250-4D8F-8CD2-5CBE2A25B3C8}"/>
    <cellStyle name="Comma 94 2 2 3" xfId="6159" xr:uid="{0FFD539E-8EEF-4DE0-BCA0-D7A2BA26B27D}"/>
    <cellStyle name="Comma 94 2 3" xfId="3116" xr:uid="{83B30942-774C-40A1-902C-392D8DABABED}"/>
    <cellStyle name="Comma 94 2 4" xfId="5143" xr:uid="{6AD22B55-C216-45F2-A317-A1E968C9BA09}"/>
    <cellStyle name="Comma 94 2 5" xfId="7792" xr:uid="{BEEA2115-D7C4-438E-A50A-48885C9E24F5}"/>
    <cellStyle name="Comma 94 3" xfId="1655" xr:uid="{D400B59B-E9AB-4C41-B17F-1E98958C7D97}"/>
    <cellStyle name="Comma 94 3 2" xfId="3683" xr:uid="{010CA0D7-89F5-4D00-84C0-D4785D287604}"/>
    <cellStyle name="Comma 94 3 3" xfId="5713" xr:uid="{60527677-B9C4-4691-A537-50536A124B9C}"/>
    <cellStyle name="Comma 94 4" xfId="2670" xr:uid="{C79F0F6C-D4D9-428E-9779-23C8CAA4205E}"/>
    <cellStyle name="Comma 94 5" xfId="4697" xr:uid="{89315F34-65DB-4935-93CE-2CA5E7554183}"/>
    <cellStyle name="Comma 94 6" xfId="7347" xr:uid="{4B8DF208-489D-4417-9BF4-77F09D355BE4}"/>
    <cellStyle name="Comma 95" xfId="631" xr:uid="{BA25EA4F-6109-40CE-AAAB-7E9DB9DFEC80}"/>
    <cellStyle name="Comma 95 2" xfId="1085" xr:uid="{96DF7E81-B02D-49D9-8819-4CCCF5FFD98E}"/>
    <cellStyle name="Comma 95 2 2" xfId="2102" xr:uid="{5BD43D68-A432-400E-8CEB-B697DB318A94}"/>
    <cellStyle name="Comma 95 2 2 2" xfId="4130" xr:uid="{02D96EB0-5B31-4567-8DBD-9E82BF955BE1}"/>
    <cellStyle name="Comma 95 2 2 3" xfId="6160" xr:uid="{DF643A3B-D123-4B23-ABEB-A083469D6C6C}"/>
    <cellStyle name="Comma 95 2 3" xfId="3117" xr:uid="{4BD3E5EB-4786-4C64-90FB-8FFCB67A8A0E}"/>
    <cellStyle name="Comma 95 2 4" xfId="5144" xr:uid="{8350C70B-3DB4-4B34-A54F-162B4E450931}"/>
    <cellStyle name="Comma 95 2 5" xfId="7793" xr:uid="{40B46730-743C-427E-AE01-8C874EB85784}"/>
    <cellStyle name="Comma 95 3" xfId="1656" xr:uid="{4E4D233C-32F9-47EB-B004-A3AA7BBAB922}"/>
    <cellStyle name="Comma 95 3 2" xfId="3684" xr:uid="{CFB47D66-DD19-4D04-BE75-7FB427C3BB6B}"/>
    <cellStyle name="Comma 95 3 3" xfId="5714" xr:uid="{2846F9F9-6BB4-4D05-8EDC-F50BBC3E8520}"/>
    <cellStyle name="Comma 95 4" xfId="2671" xr:uid="{C7F05C87-5130-4D1C-8C4C-1BB432B08398}"/>
    <cellStyle name="Comma 95 5" xfId="4698" xr:uid="{4519C8C8-E607-427C-AE8F-2B95D8D16A29}"/>
    <cellStyle name="Comma 95 6" xfId="7348" xr:uid="{D70D726D-E47D-4988-9298-C1F8824BE472}"/>
    <cellStyle name="Comma 96" xfId="632" xr:uid="{F40ACA4A-10A6-406F-8C0C-291DC823924A}"/>
    <cellStyle name="Comma 96 2" xfId="1086" xr:uid="{034D6EA1-BA01-40DF-AC62-6DE5C276BB97}"/>
    <cellStyle name="Comma 96 2 2" xfId="2103" xr:uid="{FE868030-6F4D-4433-AFDC-23DA8DFC7221}"/>
    <cellStyle name="Comma 96 2 2 2" xfId="4131" xr:uid="{330B5E90-7422-42A4-8775-D6143BDEA921}"/>
    <cellStyle name="Comma 96 2 2 3" xfId="6161" xr:uid="{C3CE8E65-47E4-4EE5-B0AA-3033311A8CBC}"/>
    <cellStyle name="Comma 96 2 3" xfId="3118" xr:uid="{4B045A2C-A41B-44BA-8513-6C1E095F7CCC}"/>
    <cellStyle name="Comma 96 2 4" xfId="5145" xr:uid="{D7DBA631-2012-4710-94E2-8AC4D973A76E}"/>
    <cellStyle name="Comma 96 2 5" xfId="7794" xr:uid="{4556E9C9-4F92-4829-B472-A34305464B4D}"/>
    <cellStyle name="Comma 96 3" xfId="1657" xr:uid="{7F5E458C-7ED5-4926-9153-892B5FD5E180}"/>
    <cellStyle name="Comma 96 3 2" xfId="3685" xr:uid="{66F533B0-A3C3-48D4-BE0E-E327572CD205}"/>
    <cellStyle name="Comma 96 3 3" xfId="5715" xr:uid="{153431F2-45FD-4F18-8CC0-FE060ECBEDC0}"/>
    <cellStyle name="Comma 96 4" xfId="2672" xr:uid="{A55FF5FD-76FB-437D-91ED-75208BBABFA0}"/>
    <cellStyle name="Comma 96 5" xfId="4699" xr:uid="{C95F959C-2E25-4BEA-A891-070C6217E9CB}"/>
    <cellStyle name="Comma 96 6" xfId="7349" xr:uid="{39ABA16A-8B75-4894-A632-29135D3816BE}"/>
    <cellStyle name="Comma 97" xfId="633" xr:uid="{50548020-B75A-4EC3-A0B4-F07F3878E7DC}"/>
    <cellStyle name="Comma 97 2" xfId="1087" xr:uid="{66EAF08F-A770-455E-B075-A4EE04E78416}"/>
    <cellStyle name="Comma 97 2 2" xfId="2104" xr:uid="{69113C5B-919D-4A71-82A2-89304743EBE0}"/>
    <cellStyle name="Comma 97 2 2 2" xfId="4132" xr:uid="{ACDA80A8-491B-443C-8D10-D4B73FD38FF7}"/>
    <cellStyle name="Comma 97 2 2 3" xfId="6162" xr:uid="{666F9027-0A98-4604-9F3D-42260AABD882}"/>
    <cellStyle name="Comma 97 2 3" xfId="3119" xr:uid="{BA933580-11C6-4DEC-B303-CB84D0B037CB}"/>
    <cellStyle name="Comma 97 2 4" xfId="5146" xr:uid="{E4D033F0-187D-4E4D-A822-EB0E39FAC009}"/>
    <cellStyle name="Comma 97 2 5" xfId="7795" xr:uid="{ACE8A6C6-FA20-4037-865B-294B8205443E}"/>
    <cellStyle name="Comma 97 3" xfId="1658" xr:uid="{B6EEC09D-273E-4ADE-95DA-BE5199936ED5}"/>
    <cellStyle name="Comma 97 3 2" xfId="3686" xr:uid="{580A7801-7618-4A25-BE7F-52705A66B66D}"/>
    <cellStyle name="Comma 97 3 3" xfId="5716" xr:uid="{005379CA-B4E1-40ED-8B9B-69A83FE63260}"/>
    <cellStyle name="Comma 97 4" xfId="2673" xr:uid="{977ED992-36DD-48D8-8E27-76532DA647F7}"/>
    <cellStyle name="Comma 97 5" xfId="4700" xr:uid="{3784F208-E0B8-47E3-B6E0-EE7E1BF235A9}"/>
    <cellStyle name="Comma 97 6" xfId="7350" xr:uid="{C606DA5D-F09F-45E3-A2E0-F82F13E221B1}"/>
    <cellStyle name="Comma 98" xfId="634" xr:uid="{D1D3D59D-0803-44C2-A565-61D772F05BD1}"/>
    <cellStyle name="Comma 98 2" xfId="1088" xr:uid="{B0EA3850-C924-4675-97D4-D9C1777040C1}"/>
    <cellStyle name="Comma 98 2 2" xfId="2105" xr:uid="{F8EBE02A-2EA8-494F-AA2C-23056A543F90}"/>
    <cellStyle name="Comma 98 2 2 2" xfId="4133" xr:uid="{CC9AC723-A277-42D9-BF7A-012F8E9A7351}"/>
    <cellStyle name="Comma 98 2 2 3" xfId="6163" xr:uid="{EEE5E99B-5B58-43F5-B100-DDB07070E2B2}"/>
    <cellStyle name="Comma 98 2 3" xfId="3120" xr:uid="{F2D86450-D7A1-4E10-94B9-BD4C6480FA82}"/>
    <cellStyle name="Comma 98 2 4" xfId="5147" xr:uid="{9373BC42-8014-427E-BC8F-EEB0D04C2080}"/>
    <cellStyle name="Comma 98 2 5" xfId="7796" xr:uid="{7A57E599-0CF4-4DCA-A01E-1FFCF1D4577C}"/>
    <cellStyle name="Comma 98 3" xfId="1659" xr:uid="{EC5D9E7D-B788-4DC1-83F4-7DFD03F02FE9}"/>
    <cellStyle name="Comma 98 3 2" xfId="3687" xr:uid="{8CAE58F2-D45C-4E44-9639-3CF4638D35E1}"/>
    <cellStyle name="Comma 98 3 3" xfId="5717" xr:uid="{3F1BF669-D328-458C-9591-20156C49D331}"/>
    <cellStyle name="Comma 98 4" xfId="2674" xr:uid="{6A2D8F5F-4A3B-4DAA-A54F-CAB795ADA03C}"/>
    <cellStyle name="Comma 98 5" xfId="4701" xr:uid="{967076C7-0126-46D5-A575-85BC1B507FD1}"/>
    <cellStyle name="Comma 98 6" xfId="7351" xr:uid="{4CB6CFB9-8B8A-450B-8249-40E70D391DE8}"/>
    <cellStyle name="Comma 99" xfId="635" xr:uid="{945A71DB-25BB-4220-B589-C313A1796392}"/>
    <cellStyle name="Comma 99 2" xfId="1089" xr:uid="{8B3A893E-D4CD-4E4F-90DC-01BFC095B10D}"/>
    <cellStyle name="Comma 99 2 2" xfId="2106" xr:uid="{17D9DFC5-46C5-4599-96B4-8A6D65F0FC8A}"/>
    <cellStyle name="Comma 99 2 2 2" xfId="4134" xr:uid="{4BAC6A8E-E433-4F96-B449-39D720F35EA4}"/>
    <cellStyle name="Comma 99 2 2 3" xfId="6164" xr:uid="{23A89A04-2837-44BD-A6C2-0F13A67262B4}"/>
    <cellStyle name="Comma 99 2 3" xfId="3121" xr:uid="{A5B10788-A456-4EC3-B127-11D5CDBEDEAB}"/>
    <cellStyle name="Comma 99 2 4" xfId="5148" xr:uid="{8106D94B-CDDB-4FC9-87D7-7877333E7011}"/>
    <cellStyle name="Comma 99 2 5" xfId="7797" xr:uid="{C31E630C-8845-41A0-B892-083047887757}"/>
    <cellStyle name="Comma 99 3" xfId="1660" xr:uid="{42B6D325-9170-4118-A2BF-908592526982}"/>
    <cellStyle name="Comma 99 3 2" xfId="3688" xr:uid="{C6B6DB0F-C5AA-4741-9B1B-7E72A10672C0}"/>
    <cellStyle name="Comma 99 3 3" xfId="5718" xr:uid="{4C6E6FF7-A662-4690-9F6E-11F48F50AC5E}"/>
    <cellStyle name="Comma 99 4" xfId="2675" xr:uid="{4BB6CCF8-554A-4A8E-9B9E-880FBCBDD812}"/>
    <cellStyle name="Comma 99 5" xfId="4702" xr:uid="{B633E20E-9312-4E13-8271-2AE420075A30}"/>
    <cellStyle name="Comma 99 6" xfId="7352" xr:uid="{604E1E35-77C5-4638-8BBD-7B85F2380501}"/>
    <cellStyle name="Comma0" xfId="2" xr:uid="{00000000-0005-0000-0000-00000A000000}"/>
    <cellStyle name="Comma0 2" xfId="11" xr:uid="{00000000-0005-0000-0000-00000B000000}"/>
    <cellStyle name="Comma0 2 2" xfId="13" xr:uid="{00000000-0005-0000-0000-00000C000000}"/>
    <cellStyle name="Comma0 2 2 2" xfId="360" xr:uid="{CC6E037A-8095-4D0B-BC56-DA09B6B527C9}"/>
    <cellStyle name="Comma0 2 2 3" xfId="6620" xr:uid="{D5387C83-94D7-4326-8A79-CD197153FE75}"/>
    <cellStyle name="Comma0 2 2 4" xfId="173" xr:uid="{0B3F8B6F-30B4-4581-9330-58650E715533}"/>
    <cellStyle name="Comma0 2 3" xfId="174" xr:uid="{D07D4F15-3172-4247-BD2A-43D24766C18D}"/>
    <cellStyle name="Comma0 2 3 2" xfId="6621" xr:uid="{57103234-BDD3-4EE4-A9F3-D894265BE7AA}"/>
    <cellStyle name="Comma0 2 3 3" xfId="6622" xr:uid="{2F0F1629-F6D7-483E-BBEC-6504D610B561}"/>
    <cellStyle name="Comma0 2 4" xfId="175" xr:uid="{73E7A80D-F937-4C12-BD42-5E2597BE213B}"/>
    <cellStyle name="Comma0 2 5" xfId="1270" xr:uid="{E247C620-B6E7-4DEF-B8E4-3AE5EAD3EAF1}"/>
    <cellStyle name="Comma0 3" xfId="10" xr:uid="{00000000-0005-0000-0000-00000D000000}"/>
    <cellStyle name="Comma0 3 2" xfId="29" xr:uid="{00000000-0005-0000-0000-00000E000000}"/>
    <cellStyle name="Comma0 3 2 2" xfId="366" xr:uid="{977B0A07-D9A2-4568-9D37-41DC32F450B2}"/>
    <cellStyle name="Comma0 3 2 3" xfId="261" xr:uid="{04D0E37E-58E9-4475-8056-B8228DB7B0DB}"/>
    <cellStyle name="Comma0 3 3" xfId="251" xr:uid="{FE041521-A5B2-4D14-955C-7703711AB750}"/>
    <cellStyle name="Comma0 3 4" xfId="176" xr:uid="{4850585B-1A5E-4B0A-AD00-050F18FFC31D}"/>
    <cellStyle name="Comma0 4" xfId="16" xr:uid="{00000000-0005-0000-0000-00000F000000}"/>
    <cellStyle name="Comma0 4 2" xfId="31" xr:uid="{00000000-0005-0000-0000-000010000000}"/>
    <cellStyle name="Comma0 4 2 2" xfId="6623" xr:uid="{ABA49FDA-8388-487A-93D8-E3123C507B08}"/>
    <cellStyle name="Comma0 4 2 2 2" xfId="7980" xr:uid="{89AAA4D9-ACD0-46F9-8F78-C043F45A7121}"/>
    <cellStyle name="Comma0 4 3" xfId="252" xr:uid="{64E54E50-DBC6-4A94-9ED4-848AB9279011}"/>
    <cellStyle name="Comma0 4 4" xfId="6624" xr:uid="{6F4B9333-CCC1-4278-8433-3A0E5E4918E4}"/>
    <cellStyle name="Comma0 5" xfId="22" xr:uid="{00000000-0005-0000-0000-000011000000}"/>
    <cellStyle name="Comma0 5 2" xfId="39" xr:uid="{00000000-0005-0000-0000-000012000000}"/>
    <cellStyle name="Comma0 6" xfId="6625" xr:uid="{1985B3FE-33E2-403C-AD24-571DE81A1EFD}"/>
    <cellStyle name="Comma0 7" xfId="6626" xr:uid="{A5B32C8D-E658-49B2-BCD5-10BE3DBF27AF}"/>
    <cellStyle name="Comma0 7 2" xfId="6627" xr:uid="{529A79CF-6E25-4142-95B0-1F8F7153A301}"/>
    <cellStyle name="Comma0 8" xfId="6628" xr:uid="{2245B143-9532-4C81-8CB9-FAC36AF75034}"/>
    <cellStyle name="Comma0 8 2" xfId="6629" xr:uid="{364F8EE8-A06A-44AD-B059-1219A76BCAAD}"/>
    <cellStyle name="Comma0 9" xfId="6630" xr:uid="{948B9B22-EF29-4999-B328-71F32B848AF7}"/>
    <cellStyle name="Comma0_102874-BoQ-Schedule B-Bridges 1-3" xfId="177" xr:uid="{41608E59-41C2-4480-9462-4DD4C9197799}"/>
    <cellStyle name="Comma0_SABS-E2" xfId="36" xr:uid="{00000000-0005-0000-0000-000013000000}"/>
    <cellStyle name="Comma1" xfId="178" xr:uid="{77318649-5076-4DD3-AFA8-4E5E9F37A6C6}"/>
    <cellStyle name="Comma1 2" xfId="179" xr:uid="{ABD3D51B-DF49-4C4D-A45E-781078B1163E}"/>
    <cellStyle name="Comma1 2 2" xfId="180" xr:uid="{A37A4000-244B-46B8-9ED5-FB8CA816852C}"/>
    <cellStyle name="Comma2" xfId="181" xr:uid="{76EAE89A-4051-483A-B7C3-FC1C5F3DA74D}"/>
    <cellStyle name="Comma2 2" xfId="182" xr:uid="{12FE0792-496E-4C74-BB75-7DE91041E4F4}"/>
    <cellStyle name="Comma3" xfId="183" xr:uid="{FD972944-1742-4B2A-8747-76FF28C7B606}"/>
    <cellStyle name="Comma3 2" xfId="184" xr:uid="{62E34CD5-9AB2-4DA0-8840-A75F40B797C3}"/>
    <cellStyle name="ContentsHyperlink" xfId="6631" xr:uid="{261E4197-425E-4800-8CFE-5129ECDD47C1}"/>
    <cellStyle name="Curren - Style2" xfId="6632" xr:uid="{882D8582-41F9-4C42-AD95-6F1546D6102E}"/>
    <cellStyle name="Currency 10" xfId="161" xr:uid="{A1B92C19-C95E-4119-8C0D-20E0C82AFCAA}"/>
    <cellStyle name="Currency 10 2" xfId="2723" xr:uid="{84F84A15-C0DA-4BF8-B86B-A90A0381E9CA}"/>
    <cellStyle name="Currency 11" xfId="4750" xr:uid="{670DC31A-553F-4338-A152-FCB11F7B3862}"/>
    <cellStyle name="Currency 12" xfId="691" xr:uid="{E5A9A454-A5DC-4913-A0D4-8E49AC217A30}"/>
    <cellStyle name="Currency 13" xfId="7982" xr:uid="{26952A0E-4524-4777-8478-6127B17E9965}"/>
    <cellStyle name="Currency 2" xfId="17" xr:uid="{00000000-0005-0000-0000-000014000000}"/>
    <cellStyle name="Currency 2 2" xfId="32" xr:uid="{00000000-0005-0000-0000-000015000000}"/>
    <cellStyle name="Currency 2 2 2" xfId="7989" xr:uid="{6E0E1FBC-C2C6-4699-AF89-783759997E31}"/>
    <cellStyle name="Currency 2 3" xfId="160" xr:uid="{6D28A52B-9B63-4C16-868E-2C4066F86F3C}"/>
    <cellStyle name="Currency 2 3 2" xfId="6633" xr:uid="{97E99451-887E-4A66-9C11-E16ED87E5D7F}"/>
    <cellStyle name="Currency 2 4" xfId="6346" xr:uid="{49C373B3-5397-4ACD-A3BA-73BF181B7BF1}"/>
    <cellStyle name="Currency 2 4 2" xfId="6635" xr:uid="{1E0FE8DC-9BD2-40E6-9F88-B6F58DD83EAC}"/>
    <cellStyle name="Currency 2 4 3" xfId="6634" xr:uid="{DB615136-E241-4771-9AE8-D1B929537509}"/>
    <cellStyle name="Currency 2 4 4" xfId="7984" xr:uid="{02653229-7E8A-46BE-9755-CD67E7BD8B85}"/>
    <cellStyle name="Currency 3" xfId="42" xr:uid="{00000000-0005-0000-0000-000016000000}"/>
    <cellStyle name="Currency 3 2" xfId="72" xr:uid="{A97A6545-D185-4BA7-81EF-04F7239779EA}"/>
    <cellStyle name="Currency 3 2 2" xfId="155" xr:uid="{02AE26F6-7CFD-46F8-8778-7561B85886C2}"/>
    <cellStyle name="Currency 3 2 2 2" xfId="880" xr:uid="{E7731D16-9819-44FF-A411-C8E725B41D9A}"/>
    <cellStyle name="Currency 3 2 2 2 2" xfId="1897" xr:uid="{E00086BB-DAB0-4576-8E58-47797CC528EB}"/>
    <cellStyle name="Currency 3 2 2 2 2 2" xfId="3925" xr:uid="{83147D79-B668-4396-9666-1D239F1D9F09}"/>
    <cellStyle name="Currency 3 2 2 2 2 3" xfId="5955" xr:uid="{BE48E7BE-BC2B-45B7-B84E-0FCFD1F3067F}"/>
    <cellStyle name="Currency 3 2 2 2 3" xfId="2912" xr:uid="{C9F41FFB-BEAB-4455-AB6D-E984F38D7011}"/>
    <cellStyle name="Currency 3 2 2 2 4" xfId="4939" xr:uid="{8AC1D84F-F663-4CDD-88C2-A214CE56ACB4}"/>
    <cellStyle name="Currency 3 2 2 2 5" xfId="7588" xr:uid="{79A2030B-5AD1-4EF4-BCCC-171B48B26437}"/>
    <cellStyle name="Currency 3 2 2 3" xfId="1451" xr:uid="{EEEEC147-B081-402B-9607-7AA67FEACC0A}"/>
    <cellStyle name="Currency 3 2 2 3 2" xfId="3479" xr:uid="{0760B073-2E01-4C14-8A68-8576E6AABD35}"/>
    <cellStyle name="Currency 3 2 2 3 3" xfId="5509" xr:uid="{436758A0-FF8F-434B-8B40-A445696743C2}"/>
    <cellStyle name="Currency 3 2 2 4" xfId="2466" xr:uid="{824C6A7F-62A8-4653-9167-228B93ECC0EB}"/>
    <cellStyle name="Currency 3 2 2 5" xfId="4493" xr:uid="{3A9FF5A2-136D-4619-A992-35C7CB9553B8}"/>
    <cellStyle name="Currency 3 2 2 6" xfId="7143" xr:uid="{E7D7009B-82CC-4158-A922-D0D582BE81FF}"/>
    <cellStyle name="Currency 3 2 2 7" xfId="426" xr:uid="{7A47CA58-6852-420A-AC2E-E2810AF4F49D}"/>
    <cellStyle name="Currency 3 2 3" xfId="120" xr:uid="{51A91985-2B33-4F4C-A78E-8C7D20D087CB}"/>
    <cellStyle name="Currency 3 2 3 2" xfId="1711" xr:uid="{37B7CBBB-1551-475A-9DD0-F821482DD3C6}"/>
    <cellStyle name="Currency 3 2 3 2 2" xfId="3739" xr:uid="{57AA4B51-B2E1-4103-A610-F4251EB1DE65}"/>
    <cellStyle name="Currency 3 2 3 2 3" xfId="5769" xr:uid="{C385A0EB-1200-47AD-B36A-16C3D8528625}"/>
    <cellStyle name="Currency 3 2 3 3" xfId="2726" xr:uid="{A08C68E4-A268-457C-808C-F0D37975551F}"/>
    <cellStyle name="Currency 3 2 3 4" xfId="4753" xr:uid="{99ED5D6C-364E-4953-996A-138E78E2DAB5}"/>
    <cellStyle name="Currency 3 2 3 5" xfId="7402" xr:uid="{B7D7053D-0E24-4EC9-A116-5C6772123B36}"/>
    <cellStyle name="Currency 3 2 3 6" xfId="694" xr:uid="{486AFC47-6262-4A36-BC24-D2431B273D22}"/>
    <cellStyle name="Currency 3 2 4" xfId="1414" xr:uid="{BFF0AAD8-9CEB-4909-9BFD-77410B67A376}"/>
    <cellStyle name="Currency 3 2 4 2" xfId="3442" xr:uid="{FC5F253B-6880-4292-8F67-1D7A58A0CA5F}"/>
    <cellStyle name="Currency 3 2 4 3" xfId="5472" xr:uid="{135C8E73-E615-4683-AD2D-007EE7862022}"/>
    <cellStyle name="Currency 3 2 5" xfId="2429" xr:uid="{27989DBD-099B-44F9-9E15-378F39AAD50A}"/>
    <cellStyle name="Currency 3 2 6" xfId="4456" xr:uid="{F6EDE566-34B1-4F65-9F75-E9D1ED3F360B}"/>
    <cellStyle name="Currency 3 2 7" xfId="6636" xr:uid="{532FFE78-E76F-4D30-A535-D5CE0DE7EFD7}"/>
    <cellStyle name="Currency 3 2 8" xfId="7106" xr:uid="{8AC85C3E-2619-41ED-AE48-3F45D9D824AA}"/>
    <cellStyle name="Currency 3 2 9" xfId="389" xr:uid="{58B7EBA2-6AC4-474C-88BF-E4D0801D1CC9}"/>
    <cellStyle name="Currency 3 3" xfId="81" xr:uid="{D50A77BB-20AE-418F-A750-53758FDF97E9}"/>
    <cellStyle name="Currency 3 4" xfId="51" xr:uid="{0D95004C-81F4-417F-B3AE-AFF38A3CE63E}"/>
    <cellStyle name="Currency 3 4 2" xfId="149" xr:uid="{B357133A-1A6D-472C-A359-93C68C2B5DC5}"/>
    <cellStyle name="Currency 3 4 2 2" xfId="1878" xr:uid="{A3ADCC95-C729-424E-A76A-583BAFC76682}"/>
    <cellStyle name="Currency 3 4 2 2 2" xfId="3906" xr:uid="{669782DD-C038-4A7C-AE38-2FF1DBD96647}"/>
    <cellStyle name="Currency 3 4 2 2 3" xfId="5936" xr:uid="{7C9D281B-5086-4EA5-B55B-CD02262D1F6E}"/>
    <cellStyle name="Currency 3 4 2 3" xfId="2893" xr:uid="{12A7FF75-4F51-4B52-987E-44891D97488E}"/>
    <cellStyle name="Currency 3 4 2 4" xfId="4920" xr:uid="{8796DE79-8304-4827-A7C7-26ED48767211}"/>
    <cellStyle name="Currency 3 4 2 5" xfId="7569" xr:uid="{67487A53-E832-44CC-B100-380D85C65912}"/>
    <cellStyle name="Currency 3 4 2 6" xfId="861" xr:uid="{1BD6406C-89BC-4AA1-B7FE-DA7EF8F45148}"/>
    <cellStyle name="Currency 3 4 3" xfId="1432" xr:uid="{5FB9C793-9340-4EE1-8A2C-B1A371B49307}"/>
    <cellStyle name="Currency 3 4 3 2" xfId="3460" xr:uid="{38514BF7-20AC-4849-8BAA-C443474291A3}"/>
    <cellStyle name="Currency 3 4 3 3" xfId="5490" xr:uid="{9B1B70A2-C077-4337-A60D-1CAAF45C1DF5}"/>
    <cellStyle name="Currency 3 4 4" xfId="2447" xr:uid="{31C4085B-B528-446D-BF23-B905CF6C07B6}"/>
    <cellStyle name="Currency 3 4 5" xfId="4474" xr:uid="{382C531F-D549-4EA4-8CAB-042D073D7D7B}"/>
    <cellStyle name="Currency 3 4 6" xfId="7124" xr:uid="{061A5AF5-6A09-470F-ADE3-A386DBA157A9}"/>
    <cellStyle name="Currency 3 4 7" xfId="407" xr:uid="{E2E8666F-1EAD-40C2-AB4F-34FA7CD4B1F6}"/>
    <cellStyle name="Currency 3 5" xfId="101" xr:uid="{0388DE31-3F3E-43B8-9BFA-E64FBEA60F09}"/>
    <cellStyle name="Currency 3 5 2" xfId="844" xr:uid="{192C7A4F-8AAF-4542-9532-8DAC718CA3F6}"/>
    <cellStyle name="Currency 3 5 2 2" xfId="1861" xr:uid="{6ECF9EDF-9A4E-490C-9610-B3FB720681E8}"/>
    <cellStyle name="Currency 3 5 2 2 2" xfId="3889" xr:uid="{E78FCD3C-29A2-4CE4-B7B6-6FDC498A62BD}"/>
    <cellStyle name="Currency 3 5 2 2 3" xfId="5919" xr:uid="{C8909765-C783-4826-AAE4-147E957BF400}"/>
    <cellStyle name="Currency 3 5 2 3" xfId="2876" xr:uid="{D6DAA2D7-C78E-4F27-AD2D-F4A0538B63DC}"/>
    <cellStyle name="Currency 3 5 2 4" xfId="4903" xr:uid="{EAE804EF-C7D9-4F8F-BF18-154693F99DA8}"/>
    <cellStyle name="Currency 3 5 2 5" xfId="7552" xr:uid="{87039962-9E02-47C6-B216-6788511C3967}"/>
    <cellStyle name="Currency 3 5 3" xfId="1395" xr:uid="{8913C24C-DFF4-4722-BC12-0A753C92F0B6}"/>
    <cellStyle name="Currency 3 5 3 2" xfId="3423" xr:uid="{7B1393FA-EE10-40E2-B5AC-69AD1697EE7D}"/>
    <cellStyle name="Currency 3 5 3 3" xfId="5453" xr:uid="{4086FED4-47FD-4863-9E8C-9AE38F0341A2}"/>
    <cellStyle name="Currency 3 5 4" xfId="2410" xr:uid="{2BBEE8E3-0EAD-4F15-B480-658E9CC08EB1}"/>
    <cellStyle name="Currency 3 5 5" xfId="4437" xr:uid="{EB031A21-1C65-4497-BF74-F9DF71568E7E}"/>
    <cellStyle name="Currency 3 5 6" xfId="7087" xr:uid="{36718428-DD06-4DAF-9E57-C93C6F448DE1}"/>
    <cellStyle name="Currency 3 5 7" xfId="370" xr:uid="{84725916-7301-4E8C-BF69-490E94E287B2}"/>
    <cellStyle name="Currency 3 6" xfId="820" xr:uid="{C88433C7-236B-4772-8E8A-60C884D51CAA}"/>
    <cellStyle name="Currency 3 6 2" xfId="1837" xr:uid="{F7EF3C74-262A-44AA-A48E-E675B18F7917}"/>
    <cellStyle name="Currency 3 6 2 2" xfId="3865" xr:uid="{B4D5CE0F-1473-4C00-943B-ECECC7D5791D}"/>
    <cellStyle name="Currency 3 6 2 3" xfId="5895" xr:uid="{8E336F8A-4C7F-42B6-BDB7-602A7AAD5E7F}"/>
    <cellStyle name="Currency 3 6 3" xfId="2852" xr:uid="{E4580C68-A325-4C32-90F1-FF8A825BFA26}"/>
    <cellStyle name="Currency 3 6 4" xfId="4879" xr:uid="{D48F0A8E-2701-42E1-8369-608297FFB1C7}"/>
    <cellStyle name="Currency 3 6 5" xfId="7528" xr:uid="{9C5308C0-1360-4C83-831D-47836500EEA3}"/>
    <cellStyle name="Currency 3 7" xfId="185" xr:uid="{F4C18E45-0C4A-4AE4-9B2F-D973F469EF97}"/>
    <cellStyle name="Currency 4" xfId="82" xr:uid="{A1A2D744-A866-4B4F-A989-818111253512}"/>
    <cellStyle name="Currency 4 10" xfId="398" xr:uid="{D5906FAD-AB33-4BA4-8BE7-2FA72B713D5B}"/>
    <cellStyle name="Currency 4 2" xfId="129" xr:uid="{E830DD7B-1D41-4CDF-AAAC-FB68C71A6814}"/>
    <cellStyle name="Currency 4 2 2" xfId="889" xr:uid="{5538310D-D5AA-4F15-9EEF-28192E152228}"/>
    <cellStyle name="Currency 4 2 2 2" xfId="1906" xr:uid="{0C22E39E-2E71-4C31-8ABF-F485DCA8A080}"/>
    <cellStyle name="Currency 4 2 2 2 2" xfId="3934" xr:uid="{5B3F6682-D35A-4AF9-8C6D-44480A97D533}"/>
    <cellStyle name="Currency 4 2 2 2 3" xfId="5964" xr:uid="{B7928759-31A2-45F5-A867-5A6ED757BB35}"/>
    <cellStyle name="Currency 4 2 2 3" xfId="2921" xr:uid="{96CB6933-2D3F-46F8-B544-FAFCA73EF651}"/>
    <cellStyle name="Currency 4 2 2 4" xfId="4948" xr:uid="{752F7286-9464-48B3-8639-2CE3C3D2A89D}"/>
    <cellStyle name="Currency 4 2 2 5" xfId="7597" xr:uid="{A8314BED-E4BB-4B3E-8772-03ADBA38E87A}"/>
    <cellStyle name="Currency 4 2 3" xfId="1460" xr:uid="{50C92604-373F-4835-8DEF-E0FF8892DDE3}"/>
    <cellStyle name="Currency 4 2 3 2" xfId="3488" xr:uid="{905916AD-9A14-4816-AFC7-AC7BE1EFC108}"/>
    <cellStyle name="Currency 4 2 3 3" xfId="5518" xr:uid="{D52925A1-2576-42AC-90EA-4465A2945A0C}"/>
    <cellStyle name="Currency 4 2 4" xfId="2475" xr:uid="{261305DC-E37F-48D1-B681-54D457816082}"/>
    <cellStyle name="Currency 4 2 5" xfId="4502" xr:uid="{C4425F35-75B3-46A0-BC49-0540FC92727F}"/>
    <cellStyle name="Currency 4 2 6" xfId="7152" xr:uid="{DF265292-9B11-48E0-9FE0-1AD52E3F97C0}"/>
    <cellStyle name="Currency 4 2 7" xfId="435" xr:uid="{18EE064C-E094-4B79-9109-54BE7A0AD888}"/>
    <cellStyle name="Currency 4 3" xfId="685" xr:uid="{98EC7331-50B0-429C-8627-FD5FE4303969}"/>
    <cellStyle name="Currency 4 3 2" xfId="1131" xr:uid="{CCC1BF8C-FA8E-4BEE-8E24-DC8944D307C2}"/>
    <cellStyle name="Currency 4 3 2 2" xfId="2148" xr:uid="{A3B312FC-A210-4283-971E-F7EADAF4F78B}"/>
    <cellStyle name="Currency 4 3 2 2 2" xfId="4176" xr:uid="{FA468072-E10F-42FC-B66A-66A58D1F6500}"/>
    <cellStyle name="Currency 4 3 2 2 3" xfId="6206" xr:uid="{85B92802-2BC9-4A37-98CC-C32706C92C3B}"/>
    <cellStyle name="Currency 4 3 2 3" xfId="3163" xr:uid="{D3EA47BF-8A9D-4C85-8F62-52F45FA46225}"/>
    <cellStyle name="Currency 4 3 2 4" xfId="5190" xr:uid="{CA4BE348-178A-4032-A3A7-65E69C6DC580}"/>
    <cellStyle name="Currency 4 3 2 5" xfId="7839" xr:uid="{83048B29-C148-4DD0-B2D8-8EEE4DA9FAA2}"/>
    <cellStyle name="Currency 4 3 3" xfId="1702" xr:uid="{A4DA07A0-6EA3-4EE5-A558-C35588E836FB}"/>
    <cellStyle name="Currency 4 3 3 2" xfId="3730" xr:uid="{EC8F13D2-3647-47BB-99DC-0CCC3261DCD6}"/>
    <cellStyle name="Currency 4 3 3 3" xfId="5760" xr:uid="{0216FE13-9B89-4047-B557-A9EB58AC9997}"/>
    <cellStyle name="Currency 4 3 4" xfId="2717" xr:uid="{A91723D0-9D47-4588-B848-589203D1B216}"/>
    <cellStyle name="Currency 4 3 5" xfId="4744" xr:uid="{7A6853C9-C947-449C-87D2-5E007CF260E2}"/>
    <cellStyle name="Currency 4 3 6" xfId="7394" xr:uid="{FC502C3C-D30B-443B-B7F3-4E349EC8C252}"/>
    <cellStyle name="Currency 4 4" xfId="744" xr:uid="{7E9EFB3C-5490-47A9-BA86-28C7434B8D5B}"/>
    <cellStyle name="Currency 4 4 2" xfId="1761" xr:uid="{252FCF83-8ABC-4367-B1A9-6B0D4D5061C8}"/>
    <cellStyle name="Currency 4 4 2 2" xfId="3789" xr:uid="{3E164E28-E15F-4CB0-BE03-5FC8322C3E78}"/>
    <cellStyle name="Currency 4 4 2 3" xfId="5819" xr:uid="{5C99E453-AAE2-47E1-8FCA-2BAB31346BD9}"/>
    <cellStyle name="Currency 4 4 3" xfId="2776" xr:uid="{1B4AD521-08E7-4156-9210-0FE5DAC7483D}"/>
    <cellStyle name="Currency 4 4 4" xfId="4803" xr:uid="{029989F4-16C4-4F90-B379-08FD8E0BE4B2}"/>
    <cellStyle name="Currency 4 4 5" xfId="7452" xr:uid="{027738CA-CC4A-4313-9DD5-30DA673FEB14}"/>
    <cellStyle name="Currency 4 5" xfId="1423" xr:uid="{67282DE5-282E-4B43-A04C-C7B0F4EC7C2D}"/>
    <cellStyle name="Currency 4 5 2" xfId="3451" xr:uid="{D1D33F87-1D83-4EA2-963B-79B72E67FEEB}"/>
    <cellStyle name="Currency 4 5 3" xfId="5481" xr:uid="{1E3AAA85-AB62-4961-8E4C-69D9E3DCEAF6}"/>
    <cellStyle name="Currency 4 6" xfId="2438" xr:uid="{E0D72609-3A81-4EC8-BAAE-AF3DA642AD50}"/>
    <cellStyle name="Currency 4 7" xfId="4465" xr:uid="{8514B08D-DB07-40A5-930D-1B3BBC256A64}"/>
    <cellStyle name="Currency 4 8" xfId="6637" xr:uid="{CB04CB02-4637-4068-8216-DD2F3C268618}"/>
    <cellStyle name="Currency 4 9" xfId="7115" xr:uid="{FC528658-16D0-458B-8191-E594D6D4533F}"/>
    <cellStyle name="Currency 5" xfId="83" xr:uid="{AE27949A-F687-429F-A53C-212693B1D8FF}"/>
    <cellStyle name="Currency 5 2" xfId="162" xr:uid="{3B2CCDCF-9844-4246-9CF4-F4D0CE9BBEEF}"/>
    <cellStyle name="Currency 5 2 2" xfId="1907" xr:uid="{AD83FC4D-B804-4AC2-B03C-50E538E69DB0}"/>
    <cellStyle name="Currency 5 2 2 2" xfId="3935" xr:uid="{15AE935B-3DF5-4E02-BA9D-747B6A93234B}"/>
    <cellStyle name="Currency 5 2 2 3" xfId="5965" xr:uid="{D1EFD23B-E8CA-4E73-9A0C-0D808E0B2167}"/>
    <cellStyle name="Currency 5 2 3" xfId="2922" xr:uid="{7176AE77-D109-48DF-90C4-0A98868A149A}"/>
    <cellStyle name="Currency 5 2 4" xfId="4949" xr:uid="{384957F7-824C-4566-B8BA-C780B1BB88BE}"/>
    <cellStyle name="Currency 5 2 5" xfId="7598" xr:uid="{F75D644A-716C-456F-B5EC-2A8B9A635521}"/>
    <cellStyle name="Currency 5 2 6" xfId="890" xr:uid="{1DE84EB6-96A1-4D42-83C2-35DB915A8C43}"/>
    <cellStyle name="Currency 5 3" xfId="1461" xr:uid="{9327EC85-6010-426B-9159-F2B91EDAD5E5}"/>
    <cellStyle name="Currency 5 3 2" xfId="3489" xr:uid="{147A3B37-F678-4B9B-B93A-C842547B7E48}"/>
    <cellStyle name="Currency 5 3 3" xfId="5519" xr:uid="{350045F0-6BB5-4FCF-BB6B-94E71CC19FF6}"/>
    <cellStyle name="Currency 5 4" xfId="2476" xr:uid="{5FD1140D-B8FE-40CE-914B-2CC6F91A9051}"/>
    <cellStyle name="Currency 5 5" xfId="4503" xr:uid="{4D2113F2-FDB9-4E0B-AD0D-4F8B5934E1C5}"/>
    <cellStyle name="Currency 5 6" xfId="7153" xr:uid="{9F84344B-C77E-424A-98D1-492FC9D6979A}"/>
    <cellStyle name="Currency 5 7" xfId="436" xr:uid="{DF9A8E14-690E-47FE-B0A4-2389E4EDCF29}"/>
    <cellStyle name="Currency 6" xfId="130" xr:uid="{CA3A8236-6E60-417A-9859-0291CA5715F0}"/>
    <cellStyle name="Currency 6 2" xfId="1132" xr:uid="{A9A2B388-CDC1-4E78-96EF-A071061B2EB0}"/>
    <cellStyle name="Currency 6 2 2" xfId="2149" xr:uid="{74D442C5-CDE3-4D53-A350-FF5D26C4671A}"/>
    <cellStyle name="Currency 6 2 2 2" xfId="4177" xr:uid="{3B1414AC-C671-44C3-AEF9-557477FE2772}"/>
    <cellStyle name="Currency 6 2 2 3" xfId="6207" xr:uid="{DAB14C82-A9B4-4B68-A0AD-D2E82BAF37BC}"/>
    <cellStyle name="Currency 6 2 3" xfId="3164" xr:uid="{DCBE1E96-5C9B-4064-860F-317824997E0C}"/>
    <cellStyle name="Currency 6 2 4" xfId="5191" xr:uid="{8CE7D4BF-2AE1-4EBE-8009-4D839529F832}"/>
    <cellStyle name="Currency 6 2 5" xfId="7840" xr:uid="{CA436B7B-A4F8-46E0-9F87-08B3837E8FF5}"/>
    <cellStyle name="Currency 6 3" xfId="1703" xr:uid="{587E8ADB-B999-46E7-BB97-A50927126508}"/>
    <cellStyle name="Currency 6 3 2" xfId="3731" xr:uid="{3B5D2644-8054-4793-82B9-F5A2CF313BA3}"/>
    <cellStyle name="Currency 6 3 3" xfId="5761" xr:uid="{492D93E1-E9B6-4B59-B2D4-B94D6C6BAB6A}"/>
    <cellStyle name="Currency 6 4" xfId="2718" xr:uid="{16E2319C-BC9B-40B7-95BA-4FAD2E757498}"/>
    <cellStyle name="Currency 6 5" xfId="4745" xr:uid="{86CBE4A3-1236-471C-9DB6-6756B3BE940A}"/>
    <cellStyle name="Currency 6 6" xfId="7395" xr:uid="{CB43BE10-390A-4AF3-8F07-0CE20C2156F0}"/>
    <cellStyle name="Currency 6 7" xfId="686" xr:uid="{F1DD85A9-FA11-40ED-ADF4-16E1F939DA62}"/>
    <cellStyle name="Currency 7" xfId="723" xr:uid="{05DC05DC-3C98-4346-A7B0-B2AABD98D3FD}"/>
    <cellStyle name="Currency 7 2" xfId="1740" xr:uid="{3E7EACB6-C421-45A1-9594-2A5A6D7E3B5A}"/>
    <cellStyle name="Currency 7 2 2" xfId="3768" xr:uid="{B7F114CF-4E76-4FF8-89A8-3ED29D3E0D50}"/>
    <cellStyle name="Currency 7 2 3" xfId="5798" xr:uid="{CE5B550C-F617-485B-90B3-003AFE2F51B2}"/>
    <cellStyle name="Currency 7 3" xfId="2755" xr:uid="{F0AB09D6-7A36-4BC4-915F-A5A59A01860F}"/>
    <cellStyle name="Currency 7 4" xfId="4782" xr:uid="{B9BA856F-3E56-4A92-8FAC-D60AC061EDB2}"/>
    <cellStyle name="Currency 7 5" xfId="7431" xr:uid="{6A367F8E-B349-45AB-9614-64BBE14A91D8}"/>
    <cellStyle name="Currency 8" xfId="1148" xr:uid="{9CF9B28D-C91D-491A-A0E2-7F2E6E31F79B}"/>
    <cellStyle name="Currency 8 2" xfId="2164" xr:uid="{262E9FA5-A045-4BB9-A979-874F7C0AF135}"/>
    <cellStyle name="Currency 8 2 2" xfId="4192" xr:uid="{F8C3775F-E69C-4E2A-86FB-962CAF02437A}"/>
    <cellStyle name="Currency 8 2 3" xfId="6222" xr:uid="{510EEC9F-D6DD-4B19-990A-173788BA50D6}"/>
    <cellStyle name="Currency 8 3" xfId="3179" xr:uid="{77BB1DCB-268E-4760-943A-FF9C28B9A2A4}"/>
    <cellStyle name="Currency 8 4" xfId="5206" xr:uid="{FBACFDAC-4520-4DC5-A20C-5E243122BD10}"/>
    <cellStyle name="Currency 8 5" xfId="7855" xr:uid="{6E29162E-88C7-4E66-8163-1D80B9991D5A}"/>
    <cellStyle name="Currency 9" xfId="1708" xr:uid="{1090EDE5-DE01-433F-83A7-C13565F83CD3}"/>
    <cellStyle name="Currency 9 2" xfId="3736" xr:uid="{876191D0-65ED-4D77-B316-A01220025104}"/>
    <cellStyle name="Currency 9 3" xfId="5766" xr:uid="{6C074053-E745-4338-8A1F-8F519D061C8D}"/>
    <cellStyle name="Currency 9 4" xfId="7978" xr:uid="{85430E9A-9DCA-4BAF-806A-5BFC0C61526D}"/>
    <cellStyle name="Currency0" xfId="186" xr:uid="{A512990A-BB3D-4ADD-A572-7FACB2E00F82}"/>
    <cellStyle name="Currency0 2" xfId="6638" xr:uid="{7E0AEB37-04F1-4E8F-AAF1-C6D5A34B1517}"/>
    <cellStyle name="Data" xfId="6639" xr:uid="{3C995A6E-A644-4485-AFE7-756151C7E8C9}"/>
    <cellStyle name="Data 2" xfId="6640" xr:uid="{AA8D3B34-545D-4734-A14D-3422BE5A4991}"/>
    <cellStyle name="Data 3" xfId="6641" xr:uid="{82393573-E56C-44D9-9A9F-3C4B9F4EA187}"/>
    <cellStyle name="Data 4" xfId="6642" xr:uid="{CD47B7DE-ECA2-4FD9-8BCA-BE77219DFB06}"/>
    <cellStyle name="Date" xfId="187" xr:uid="{4A7250DA-A4DE-424B-B6D7-1A640385655C}"/>
    <cellStyle name="Date - Style1" xfId="6643" xr:uid="{4C2EA8B8-D34E-4362-90F9-2FDFBA9B3B76}"/>
    <cellStyle name="Date 10" xfId="6644" xr:uid="{44B35B6C-36C0-49F8-8870-E3F38188BE6F}"/>
    <cellStyle name="Date 11" xfId="6645" xr:uid="{6EB8A9B6-909B-401B-961B-49B453542FB6}"/>
    <cellStyle name="Date 12" xfId="6646" xr:uid="{623AB786-02E4-4F24-AABC-92AC6D472AD8}"/>
    <cellStyle name="Date 13" xfId="6647" xr:uid="{C96D20FC-8F47-458B-8D2C-183A3BDB4BD0}"/>
    <cellStyle name="Date 14" xfId="6648" xr:uid="{9ABC567B-D194-466C-BD2E-52AA2590F542}"/>
    <cellStyle name="Date 15" xfId="6649" xr:uid="{F9507E1E-C6D0-4873-B01B-CCF777E97B7E}"/>
    <cellStyle name="Date 2" xfId="188" xr:uid="{7163F5C2-650A-41F8-8F40-7D0C9240A967}"/>
    <cellStyle name="Date 2 2" xfId="189" xr:uid="{0120A3AC-08B5-4315-9BC3-F3C22C238EE1}"/>
    <cellStyle name="Date 2 2 2" xfId="6650" xr:uid="{DF048CBF-DDE7-4145-936F-C4FBC76DB860}"/>
    <cellStyle name="Date 2 2 3" xfId="6651" xr:uid="{F0F4C0FB-DA5D-4030-B42E-C5B022D277B0}"/>
    <cellStyle name="Date 2 3" xfId="190" xr:uid="{3E876772-F65D-46E0-9B49-BF040529C076}"/>
    <cellStyle name="Date 2 3 2" xfId="6652" xr:uid="{5B410072-2297-4777-B4FC-E8E66ED6E6EC}"/>
    <cellStyle name="Date 2 3 3" xfId="6653" xr:uid="{293EC499-45AF-45C2-AB4E-81417B09B70F}"/>
    <cellStyle name="Date 2 4" xfId="6654" xr:uid="{FF2E0286-4BE5-46F8-B4BA-B7DC90AC473E}"/>
    <cellStyle name="Date 2 5" xfId="6655" xr:uid="{AC8BFDAF-248D-4990-9C03-9EB99F484296}"/>
    <cellStyle name="Date 2 6" xfId="6656" xr:uid="{3C0C472D-DA39-4457-B58C-014F476657D5}"/>
    <cellStyle name="Date 3" xfId="191" xr:uid="{FCA38B28-B361-4B25-A5B4-7CDEC7840DB2}"/>
    <cellStyle name="Date 3 2" xfId="192" xr:uid="{42ECBE6D-26F9-4572-82C5-0A6876107E22}"/>
    <cellStyle name="Date 3 2 2" xfId="6657" xr:uid="{5D0BA076-83C5-45E8-8047-F745C6817B65}"/>
    <cellStyle name="Date 3 2 3" xfId="6658" xr:uid="{35D4910E-BC02-420A-9AB9-A644398E85F1}"/>
    <cellStyle name="Date 3 3" xfId="6659" xr:uid="{DB699C8E-8318-4C70-BA98-53571C452470}"/>
    <cellStyle name="Date 3 4" xfId="6660" xr:uid="{3A408762-2992-4F00-824F-2A06541FAB15}"/>
    <cellStyle name="Date 3 5" xfId="6661" xr:uid="{2B8150A5-7253-418D-8803-A6892907C493}"/>
    <cellStyle name="Date 4" xfId="193" xr:uid="{113EA064-A138-4DBA-B55F-04749D521FAB}"/>
    <cellStyle name="Date 4 2" xfId="6662" xr:uid="{631671FE-0B22-4A13-BC8C-96C55716F811}"/>
    <cellStyle name="Date 4 3" xfId="6663" xr:uid="{771F5C9F-E307-40D5-A226-484CEA25B1D8}"/>
    <cellStyle name="Date 5" xfId="6664" xr:uid="{DBF9B85F-D44C-48F9-8841-70E3BB12281F}"/>
    <cellStyle name="Date 6" xfId="6665" xr:uid="{B300BC48-A65D-4CE3-879F-D16836D80219}"/>
    <cellStyle name="Date 7" xfId="6666" xr:uid="{7444A352-E8E8-4182-8747-E1C97623934B}"/>
    <cellStyle name="Date 8" xfId="6667" xr:uid="{8854E8C8-E6B7-443F-B5B1-363F2CDE72FA}"/>
    <cellStyle name="Date 9" xfId="6668" xr:uid="{C05A54B2-3B9E-48E4-A7B0-CDC3D15B5E60}"/>
    <cellStyle name="Date_0909 5 Year Nominal Exchange Rate Forecast" xfId="6669" xr:uid="{A4C37744-11FB-4723-AE66-A9BAB75EEA1D}"/>
    <cellStyle name="Dollars M" xfId="6670" xr:uid="{73E40FA7-C6AB-43E0-826D-6560A776A3FC}"/>
    <cellStyle name="Emphasis 1" xfId="6671" xr:uid="{5E09D035-6D39-477C-8777-3750F689F183}"/>
    <cellStyle name="Emphasis 2" xfId="6672" xr:uid="{2B85D369-9892-46C2-8F80-ABF96634AE61}"/>
    <cellStyle name="Emphasis 3" xfId="6673" xr:uid="{E913C3FF-AEEC-48B9-B089-EAA2AD0CB549}"/>
    <cellStyle name="Error" xfId="6674" xr:uid="{12BB34F4-E93F-4DEA-ADD3-16D60A60CD98}"/>
    <cellStyle name="Euro" xfId="6675" xr:uid="{361D4EB1-FCB7-4ECB-8700-DFBFDCC0411B}"/>
    <cellStyle name="F2" xfId="6676" xr:uid="{CBC20EA5-85C2-404C-B35B-EFC05B01BD86}"/>
    <cellStyle name="F3" xfId="6677" xr:uid="{5100B69F-A26B-4642-A417-D0C184532AF4}"/>
    <cellStyle name="F3 2" xfId="6678" xr:uid="{7C262F3B-BE37-4B60-9A9C-ACC38B124D29}"/>
    <cellStyle name="F4" xfId="6679" xr:uid="{0CA14514-14FA-4441-B06D-354B4B44EE09}"/>
    <cellStyle name="F4 2" xfId="6680" xr:uid="{1781942A-5AEC-4C0A-872E-0CBF8E755243}"/>
    <cellStyle name="F5" xfId="6681" xr:uid="{0EC15F5C-8594-4B0E-B007-6C55E1EEA880}"/>
    <cellStyle name="F6" xfId="6682" xr:uid="{332732CF-55B9-4372-89C0-B6953FEE405B}"/>
    <cellStyle name="F7" xfId="6683" xr:uid="{42532C1A-31B7-44EE-98BB-57E20AF07C94}"/>
    <cellStyle name="F7 2" xfId="6684" xr:uid="{EE8D5AEF-9B58-401A-9D52-DABE92A89360}"/>
    <cellStyle name="F8" xfId="6685" xr:uid="{6F0699D5-2D03-4016-B9E6-DF4D5E204C79}"/>
    <cellStyle name="fetch" xfId="6686" xr:uid="{4237776B-B80F-4667-9D71-9B3E43D0D50F}"/>
    <cellStyle name="fetch 2" xfId="6687" xr:uid="{290E5C49-3D00-4C2E-A28B-C537C199D4D2}"/>
    <cellStyle name="fetch 3" xfId="6688" xr:uid="{F46C93E8-AF87-4DAD-BC76-DD8552EC8788}"/>
    <cellStyle name="fetch 4" xfId="6689" xr:uid="{3279B0D8-25DE-4D3C-BDA8-B916813FD1C9}"/>
    <cellStyle name="Fixed" xfId="194" xr:uid="{E5745668-7517-4F44-BBD8-B9F0274A6D8F}"/>
    <cellStyle name="Fixed 2" xfId="195" xr:uid="{7EC13CB0-46DB-4555-BF6E-C5D53D0419BD}"/>
    <cellStyle name="Fixed 3" xfId="196" xr:uid="{FCDE08BF-6789-4CDA-892C-ED2887B22428}"/>
    <cellStyle name="Fixed 3 2" xfId="6690" xr:uid="{00137021-B108-4C49-8823-0C043EC7CF55}"/>
    <cellStyle name="Fixed 3 3" xfId="6691" xr:uid="{44856467-AACB-48AA-A982-AB845B69D8AD}"/>
    <cellStyle name="Fixed 4" xfId="6692" xr:uid="{7844B415-DBFF-4904-B795-D2D90104D884}"/>
    <cellStyle name="Fixed0" xfId="6693" xr:uid="{8EEEDA2D-70DE-45AC-805D-88F2C9A02AF0}"/>
    <cellStyle name="Fixed2" xfId="6694" xr:uid="{DBE7431F-24EF-4489-8673-17EBB814D941}"/>
    <cellStyle name="Footer1" xfId="6695" xr:uid="{93EF6C09-1A2C-4053-9809-D458599438C1}"/>
    <cellStyle name="Formula" xfId="6696" xr:uid="{017F2F02-F27C-410E-B91D-2C618DD9E5AA}"/>
    <cellStyle name="Good 2" xfId="6697" xr:uid="{C1BBB66A-479B-479B-9743-76D0C7D97F5F}"/>
    <cellStyle name="Header1" xfId="6698" xr:uid="{D9339E6A-6812-43EC-84EF-7B104F529B31}"/>
    <cellStyle name="Heading 1 2" xfId="6699" xr:uid="{ADEEFA7A-F7B6-4948-93DE-82C7F3A27580}"/>
    <cellStyle name="Heading 1 3" xfId="6700" xr:uid="{3726A0A9-9D36-4EE2-BFB3-CAB1B366BCF3}"/>
    <cellStyle name="Heading 2 2" xfId="6701" xr:uid="{2CA47CAF-0C23-4152-A84A-C0553DE245DE}"/>
    <cellStyle name="HEADING1" xfId="197" xr:uid="{091FC98F-6A7C-48CD-A3FC-F88A31B8BAC3}"/>
    <cellStyle name="HEADING1 2" xfId="198" xr:uid="{0D99512D-ABF6-441A-B283-EC530F2E1EEC}"/>
    <cellStyle name="HEADING1 2 2" xfId="199" xr:uid="{0DFE1A39-F1F1-40E1-81BD-259892B80F33}"/>
    <cellStyle name="HEADING1 2 2 2" xfId="6702" xr:uid="{0C4F0A59-3171-4496-BA51-4C6A91AEE897}"/>
    <cellStyle name="HEADING1 2 2 3" xfId="6703" xr:uid="{26B588DC-DFEA-4BB4-B49A-ADC29952743C}"/>
    <cellStyle name="HEADING1 2 3" xfId="6704" xr:uid="{1F21F166-182C-460D-9F02-2CBACBE7344C}"/>
    <cellStyle name="HEADING1 2 4" xfId="6705" xr:uid="{DFEEC4C7-0B36-412B-8A3B-74F7126C5A98}"/>
    <cellStyle name="HEADING1 2 5" xfId="6706" xr:uid="{056F130A-DCA8-47E6-8CE5-442CFE62010B}"/>
    <cellStyle name="HEADING1 3" xfId="200" xr:uid="{FB657ACD-0201-4B3B-A395-CC86F00079E6}"/>
    <cellStyle name="HEADING1 3 2" xfId="6707" xr:uid="{D88EB00E-E200-4386-962B-9F7595BEFB75}"/>
    <cellStyle name="HEADING1 3 3" xfId="6708" xr:uid="{0E8BF0DC-6AAC-4C2E-A387-372EA8024B7A}"/>
    <cellStyle name="HEADING1 4" xfId="6709" xr:uid="{3AF1C533-E31D-4D77-AB92-E8FAFFFF9955}"/>
    <cellStyle name="HEADING1 5" xfId="6710" xr:uid="{6D60A08B-E5B1-4AF6-9D6F-76B36EBAAA16}"/>
    <cellStyle name="HEADING2" xfId="201" xr:uid="{73FCED04-9FCE-4907-8EFE-7ED7F5142057}"/>
    <cellStyle name="HEADING2 2" xfId="202" xr:uid="{34334BAB-6DAF-4F01-82FB-D639A5511231}"/>
    <cellStyle name="HEADING2 2 2" xfId="203" xr:uid="{D84869E0-B1B5-48F6-B1D0-F04E438ADA08}"/>
    <cellStyle name="HEADING2 2 2 2" xfId="6711" xr:uid="{35DA94C0-BDCC-4C3D-B545-1E628616D525}"/>
    <cellStyle name="HEADING2 2 2 3" xfId="6712" xr:uid="{ED1F86CD-19AF-473E-81EA-FCED89467ED3}"/>
    <cellStyle name="HEADING2 2 3" xfId="6713" xr:uid="{9FB439AF-24C6-4D84-9CCB-471BA20E0C1F}"/>
    <cellStyle name="HEADING2 2 4" xfId="6714" xr:uid="{51952E4B-D89D-4E8B-A734-7ADB6F65C894}"/>
    <cellStyle name="HEADING2 2 5" xfId="6715" xr:uid="{25B80C45-3BDD-48D3-BE61-0C5D0C44B72F}"/>
    <cellStyle name="HEADING2 3" xfId="204" xr:uid="{B07AA143-72C2-4CE4-98E9-8165A0443A97}"/>
    <cellStyle name="HEADING2 3 2" xfId="6716" xr:uid="{B70C656B-AB3F-4451-96A1-01380868E7A9}"/>
    <cellStyle name="HEADING2 3 3" xfId="6717" xr:uid="{8514381A-D0E5-4A2C-BBEE-FE513E3F52A0}"/>
    <cellStyle name="HEADING2 4" xfId="6718" xr:uid="{2CCD9055-71C8-43F8-9A2B-17E7F27C7794}"/>
    <cellStyle name="HEADING2 5" xfId="6719" xr:uid="{02824C1D-0A8B-4F94-8AEF-AD380F05AFA1}"/>
    <cellStyle name="hide" xfId="6720" xr:uid="{07F70656-D040-4CA2-8876-98C6FCEBCCC4}"/>
    <cellStyle name="Input - Style3" xfId="6721" xr:uid="{A487D0C6-909F-408E-BF12-E61CE36F4EF6}"/>
    <cellStyle name="Input 2" xfId="6722" xr:uid="{4A9DEDE7-FE1B-4236-A04E-CF5440CEB070}"/>
    <cellStyle name="Input Cell" xfId="6723" xr:uid="{FE7BEFB0-29A9-4A30-B05A-8306DF1473F4}"/>
    <cellStyle name="Moneda [0]_phases" xfId="6724" xr:uid="{2BB3041A-C293-44C5-9583-184789F289F2}"/>
    <cellStyle name="Moneda_phases" xfId="6725" xr:uid="{2287AFD4-A403-4A78-B433-DC62023C3DFF}"/>
    <cellStyle name="Month" xfId="6726" xr:uid="{B274EB9F-7CCB-49C0-B349-ECCCD7D6BA25}"/>
    <cellStyle name="Month - Style4" xfId="6727" xr:uid="{8E618C5A-E05E-4E90-AD09-F78B431B00DE}"/>
    <cellStyle name="Month_0909 5 Year Nominal Exchange Rate Forecast" xfId="6728" xr:uid="{50754D7A-7576-4BA8-9556-2F3CEAA11672}"/>
    <cellStyle name="Neutral 2" xfId="6729" xr:uid="{E30164DF-B690-4FA4-894D-5FA1E8062E8A}"/>
    <cellStyle name="Nominal $" xfId="6730" xr:uid="{5556F527-8B4E-45D7-B349-E3A108919201}"/>
    <cellStyle name="Normal" xfId="0" builtinId="0"/>
    <cellStyle name="Normal 10" xfId="158" xr:uid="{3FA23A5C-5EF3-485C-AB31-725C8D8938E5}"/>
    <cellStyle name="Normal 10 2" xfId="5328" xr:uid="{0EFBDA54-93FF-4549-AEC2-1DE260C5AE0F}"/>
    <cellStyle name="Normal 10 2 2" xfId="6732" xr:uid="{2A5D76B5-B683-4A3B-A5BD-EC9F9B01E17A}"/>
    <cellStyle name="Normal 10 2 3" xfId="6733" xr:uid="{C1EC29B2-BDE1-4C0E-95E4-CDC2847DE264}"/>
    <cellStyle name="Normal 10 2 4" xfId="6731" xr:uid="{C96A8A01-1AF9-4838-8884-D2ECB6BCC63C}"/>
    <cellStyle name="Normal 10 2 5" xfId="7990" xr:uid="{2C789757-E387-4D89-B872-8EC1A7C5BA5C}"/>
    <cellStyle name="Normal 10 3" xfId="6734" xr:uid="{3E4658B5-BB8A-4EBF-98BB-60F29E8AB614}"/>
    <cellStyle name="Normal 10 3 2" xfId="7985" xr:uid="{7F8A450E-FD0F-4FBF-B4E8-3659B88BEBE0}"/>
    <cellStyle name="Normal 10 4" xfId="6735" xr:uid="{E368F1CF-7A7E-47A1-A497-6AA9535659E3}"/>
    <cellStyle name="Normal 10 5" xfId="6736" xr:uid="{1784868E-8C46-4E61-90F1-4ABA6BB58FCD}"/>
    <cellStyle name="Normal 10 6" xfId="636" xr:uid="{07D30727-0DAA-4D4A-9F36-343A46BC0EE7}"/>
    <cellStyle name="Normal 11" xfId="637" xr:uid="{E049E2B9-D565-4491-A132-EF2DE2772C9F}"/>
    <cellStyle name="Normal 11 2" xfId="6738" xr:uid="{78083C96-B065-469B-9C6A-40F31435DA7B}"/>
    <cellStyle name="Normal 11 2 2" xfId="7987" xr:uid="{C5DC719A-EAC2-44CB-A361-52F16C04CF12}"/>
    <cellStyle name="Normal 11 3" xfId="6739" xr:uid="{02369A68-DC4D-4DC4-9BBF-44B2DD3C5378}"/>
    <cellStyle name="Normal 11 4" xfId="6737" xr:uid="{61CD742C-C317-4495-A082-997C573ED13E}"/>
    <cellStyle name="Normal 12" xfId="159" xr:uid="{5BFA8C04-6800-401C-B1BC-6F155BCB3CBB}"/>
    <cellStyle name="Normal 12 2" xfId="1145" xr:uid="{ED9E2A8A-E2A4-4692-9A7F-CC81DCE1BB4E}"/>
    <cellStyle name="Normal 12 3" xfId="2280" xr:uid="{D8FFEC7D-A145-4368-9EAA-1A7B04309887}"/>
    <cellStyle name="Normal 12 3 2" xfId="4308" xr:uid="{4227D82C-7AF6-4DF8-B3C1-7E8A120EA5AA}"/>
    <cellStyle name="Normal 12 3 3" xfId="6338" xr:uid="{54341707-0FF3-43C3-977C-1EB4274706CF}"/>
    <cellStyle name="Normal 12 3 4" xfId="7977" xr:uid="{A7401E29-ADBF-4B16-8F4B-06E7157B23FE}"/>
    <cellStyle name="Normal 12 4" xfId="3295" xr:uid="{BE64D219-6283-4239-A8A3-B3A3C0961026}"/>
    <cellStyle name="Normal 12 5" xfId="5322" xr:uid="{0902D283-6AD1-4577-A19D-E3F6BCD5EF02}"/>
    <cellStyle name="Normal 12 6" xfId="7971" xr:uid="{4B9F01BE-F81E-4308-9CE5-1214F36C451C}"/>
    <cellStyle name="Normal 12 7" xfId="1266" xr:uid="{55D97729-428F-42ED-81F6-EC69C1E257D0}"/>
    <cellStyle name="Normal 13" xfId="1272" xr:uid="{395F1DA3-40EA-462A-81EF-C82AF5FC1700}"/>
    <cellStyle name="Normal 13 2" xfId="2285" xr:uid="{81ED6CD6-431B-4A35-98F2-5B0E0C87A27B}"/>
    <cellStyle name="Normal 13 2 2" xfId="4313" xr:uid="{A60F19EB-51EE-4BD9-85E1-1657026657EA}"/>
    <cellStyle name="Normal 13 2 3" xfId="6343" xr:uid="{0BCF67A5-1922-4615-BBC7-3C0F264861FB}"/>
    <cellStyle name="Normal 13 2 4" xfId="6741" xr:uid="{6234CF3E-302E-4D0A-9721-7822CCAB3833}"/>
    <cellStyle name="Normal 13 3" xfId="3300" xr:uid="{808A1731-0F43-478B-9E5A-0D99A63962CB}"/>
    <cellStyle name="Normal 13 4" xfId="5327" xr:uid="{72E27A54-6F56-46B1-A547-CFB4A5F97D1D}"/>
    <cellStyle name="Normal 13 5" xfId="6740" xr:uid="{4F0416B1-4993-4061-B4DF-B04F5BD1727D}"/>
    <cellStyle name="Normal 13 6" xfId="7976" xr:uid="{17FB06DB-2AEF-40C9-81C0-A545CAD954F8}"/>
    <cellStyle name="Normal 14" xfId="6344" xr:uid="{4A664616-4040-4996-99CB-E087395EED57}"/>
    <cellStyle name="Normal 14 2" xfId="6743" xr:uid="{8E5138A1-02B3-42B5-B323-A799E74B62CF}"/>
    <cellStyle name="Normal 14 3" xfId="6742" xr:uid="{FEFE0BF6-C095-42C5-AAB2-9A2D8605A1A0}"/>
    <cellStyle name="Normal 15" xfId="6744" xr:uid="{EA125C6B-5920-449C-8D13-845A73823D7B}"/>
    <cellStyle name="Normal 15 2" xfId="6745" xr:uid="{24E9EFD3-AFBD-4778-AC8A-C4825BF712C3}"/>
    <cellStyle name="Normal 16" xfId="6746" xr:uid="{1CECA74F-B166-4C2B-8D5A-AAA96EB03B5D}"/>
    <cellStyle name="Normal 16 2" xfId="6747" xr:uid="{49F1B42D-5C84-4D14-ADAC-42878B021396}"/>
    <cellStyle name="Normal 17" xfId="6748" xr:uid="{234F9D70-C7C1-4D93-AB01-F45922E6C48E}"/>
    <cellStyle name="Normal 17 2" xfId="6749" xr:uid="{D197E3A2-E4D6-4C92-AFE9-59C8400250C7}"/>
    <cellStyle name="Normal 18" xfId="6750" xr:uid="{A44E3920-2143-4A30-B0A9-1AC7009FFA1F}"/>
    <cellStyle name="Normal 18 2" xfId="6751" xr:uid="{4B23E7B9-00D8-4929-B3A8-7B9A915824DE}"/>
    <cellStyle name="Normal 19" xfId="6752" xr:uid="{7B84CFE9-E436-461B-8614-CE2024892D2D}"/>
    <cellStyle name="Normal 19 2" xfId="6753" xr:uid="{241DC99B-A85A-4E08-BA4D-74EE7335155D}"/>
    <cellStyle name="Normal 2" xfId="6" xr:uid="{00000000-0005-0000-0000-000018000000}"/>
    <cellStyle name="Normal 2 2" xfId="14" xr:uid="{00000000-0005-0000-0000-000019000000}"/>
    <cellStyle name="Normal 2 2 2" xfId="206" xr:uid="{9103B9F2-FD62-49C6-AB8E-9D776E4AA809}"/>
    <cellStyle name="Normal 2 2 2 2" xfId="6754" xr:uid="{E7FCAB49-6775-4DF2-9801-6C7225ABD698}"/>
    <cellStyle name="Normal 2 2 2 3" xfId="6755" xr:uid="{30EC36EE-66C8-4E6B-97AB-A1655219CB6A}"/>
    <cellStyle name="Normal 2 2 2 4" xfId="6756" xr:uid="{2ED7A269-5BC2-4E7D-99F3-18A960D988F8}"/>
    <cellStyle name="Normal 2 2 3" xfId="262" xr:uid="{659D33FD-C02D-4F70-9397-411BC9B4A58B}"/>
    <cellStyle name="Normal 2 2 3 2" xfId="6757" xr:uid="{216FADF2-44DC-451E-9828-E6081A31E13E}"/>
    <cellStyle name="Normal 2 2 3 3" xfId="6758" xr:uid="{FD7B1979-6836-4EF5-89EF-C3EE0063F6A8}"/>
    <cellStyle name="Normal 2 2 3 4" xfId="6759" xr:uid="{04544EE8-5038-4BCA-BE56-D1B96DB70128}"/>
    <cellStyle name="Normal 2 2 4" xfId="157" xr:uid="{9EFC6AD4-9380-41DD-A3A3-E13F194CB0B5}"/>
    <cellStyle name="Normal 2 2 4 2" xfId="7983" xr:uid="{49EAE4CA-6C7A-408B-9A29-9D4E81A5078B}"/>
    <cellStyle name="Normal 2 2 5" xfId="1164" xr:uid="{FB9C0790-1C05-4A01-A3FF-AA9532B2577E}"/>
    <cellStyle name="Normal 2 2 5 2" xfId="6761" xr:uid="{4E0A6020-63B6-4E04-B060-0A6906409D90}"/>
    <cellStyle name="Normal 2 2 5 3" xfId="6760" xr:uid="{67A1159A-48BC-4681-87EF-9FF0E0B3AD15}"/>
    <cellStyle name="Normal 2 2 6" xfId="205" xr:uid="{07A54152-4958-463B-A0E5-8C79E9AD8184}"/>
    <cellStyle name="Normal 2 3" xfId="207" xr:uid="{B28FA307-EF6B-489A-BE20-51323DF62684}"/>
    <cellStyle name="Normal 2 3 2" xfId="6762" xr:uid="{88AAC754-C2BC-4082-AA47-8B6849E5C28C}"/>
    <cellStyle name="Normal 2 3 2 2" xfId="6763" xr:uid="{3A9A2CA2-58C2-498C-A298-3806127E2DD1}"/>
    <cellStyle name="Normal 2 3 3" xfId="6764" xr:uid="{40676CFB-D272-47CE-99A4-B3029C291A5B}"/>
    <cellStyle name="Normal 2 3 4" xfId="6765" xr:uid="{1B3C739D-01EE-4AE4-876E-309608325060}"/>
    <cellStyle name="Normal 2 3 5" xfId="6766" xr:uid="{CFD8C45F-947A-4677-B37D-0A338D98A225}"/>
    <cellStyle name="Normal 2 3 6" xfId="6767" xr:uid="{6327B113-D0B9-4DD0-A9CE-B02979BD8D04}"/>
    <cellStyle name="Normal 2 4" xfId="208" xr:uid="{72988FD1-3FA5-44FF-ADCF-AF93A950C2E2}"/>
    <cellStyle name="Normal 2 4 2" xfId="6768" xr:uid="{41D91F51-11BC-4142-9E8E-D4E8DB45925E}"/>
    <cellStyle name="Normal 2 4 3" xfId="6769" xr:uid="{B0811C0C-0501-462F-90C5-C811809BA895}"/>
    <cellStyle name="Normal 2 4 4" xfId="6770" xr:uid="{D0272409-854B-417D-AD32-F8CA1DA7958D}"/>
    <cellStyle name="Normal 2 5" xfId="348" xr:uid="{F35A80F2-65AD-43C6-8087-F78D75793B2A}"/>
    <cellStyle name="Normal 2 5 2" xfId="638" xr:uid="{88289341-4A7F-4CC8-8AD7-415773B471C7}"/>
    <cellStyle name="Normal 2 5 2 2" xfId="1090" xr:uid="{8EF16B8D-9B7D-4C24-A258-4535B1B93DAD}"/>
    <cellStyle name="Normal 2 5 2 2 2" xfId="2107" xr:uid="{94420CEA-7546-4F0D-9CC6-BF63251442ED}"/>
    <cellStyle name="Normal 2 5 2 2 2 2" xfId="4135" xr:uid="{D27105EE-066F-4A1C-BBEB-F7192290023C}"/>
    <cellStyle name="Normal 2 5 2 2 2 3" xfId="6165" xr:uid="{62D60EB1-CB54-4E31-96F1-5171AC7E53D9}"/>
    <cellStyle name="Normal 2 5 2 2 3" xfId="3122" xr:uid="{C063C8D0-429A-4020-962C-8A926F5280F4}"/>
    <cellStyle name="Normal 2 5 2 2 4" xfId="5149" xr:uid="{9CB59A0B-48D4-46D8-BB2F-91C500D14CD2}"/>
    <cellStyle name="Normal 2 5 2 2 5" xfId="7798" xr:uid="{A511E252-E8BB-42D6-9FCA-5A7E3E0262CD}"/>
    <cellStyle name="Normal 2 5 2 3" xfId="1661" xr:uid="{57B7BAA2-E8B8-458E-8AA8-811A90FD639C}"/>
    <cellStyle name="Normal 2 5 2 3 2" xfId="3689" xr:uid="{374068F4-4E82-491B-AE16-6B8080345BDA}"/>
    <cellStyle name="Normal 2 5 2 3 3" xfId="5719" xr:uid="{CD06171E-9F87-4D91-8B06-3DEB8F064779}"/>
    <cellStyle name="Normal 2 5 2 4" xfId="2676" xr:uid="{4B0ED83E-2E2E-4968-AAC2-00C829F16B72}"/>
    <cellStyle name="Normal 2 5 2 5" xfId="4703" xr:uid="{1A86C3CC-AADA-4B8B-8828-2C4699FDB72D}"/>
    <cellStyle name="Normal 2 5 2 6" xfId="6772" xr:uid="{83215A29-50F6-41BA-BB6B-A941FCADE79C}"/>
    <cellStyle name="Normal 2 5 2 7" xfId="7353" xr:uid="{C6F2F1AA-19C9-45B3-B731-D3E4C4AB19BC}"/>
    <cellStyle name="Normal 2 5 3" xfId="814" xr:uid="{163DE17D-0C86-4888-94B7-F161C9CB00EF}"/>
    <cellStyle name="Normal 2 5 3 2" xfId="1831" xr:uid="{A014A21E-FE6D-4908-AC69-9B8C6124C712}"/>
    <cellStyle name="Normal 2 5 3 2 2" xfId="3859" xr:uid="{34BF04CE-6F0D-4143-B5AC-567ABF3DE9F7}"/>
    <cellStyle name="Normal 2 5 3 2 3" xfId="5889" xr:uid="{D082BD5C-ED20-4003-BA73-DF3D4A02B591}"/>
    <cellStyle name="Normal 2 5 3 3" xfId="2846" xr:uid="{7D665FD8-3D42-4162-8FF6-E7B08F2E81EA}"/>
    <cellStyle name="Normal 2 5 3 4" xfId="4873" xr:uid="{3955BC1D-C516-44AD-877A-D98D97AEB162}"/>
    <cellStyle name="Normal 2 5 3 5" xfId="6773" xr:uid="{8D02650E-5615-448A-88AC-E92886BF8C44}"/>
    <cellStyle name="Normal 2 5 3 6" xfId="7522" xr:uid="{FA6FDA37-A7B5-4C87-A3D8-74BB3610C516}"/>
    <cellStyle name="Normal 2 5 4" xfId="1257" xr:uid="{A20869AC-11CC-4D8C-9DF0-EBCE10FA0DA7}"/>
    <cellStyle name="Normal 2 5 4 2" xfId="2272" xr:uid="{0E63F8B6-38C3-443B-90E3-84F0809DCE24}"/>
    <cellStyle name="Normal 2 5 4 2 2" xfId="4300" xr:uid="{5BE40F0C-70B1-4AC1-B3D4-84C0082FCABD}"/>
    <cellStyle name="Normal 2 5 4 2 3" xfId="6330" xr:uid="{9B99BDA7-8958-4519-B7F6-18E40572D8C1}"/>
    <cellStyle name="Normal 2 5 4 3" xfId="3287" xr:uid="{11D96410-AA87-4293-A177-E6DA90BFB349}"/>
    <cellStyle name="Normal 2 5 4 4" xfId="5314" xr:uid="{1EFDE64C-4203-42F7-AE83-13EFBAE2063C}"/>
    <cellStyle name="Normal 2 5 4 5" xfId="6774" xr:uid="{27DF29AC-6988-449F-98FF-3816DD5CC28E}"/>
    <cellStyle name="Normal 2 5 4 6" xfId="7963" xr:uid="{613F4E10-CDDE-42D9-BE8E-04061D8C06CC}"/>
    <cellStyle name="Normal 2 5 5" xfId="1382" xr:uid="{3CA91725-0B22-49CA-B324-5B3F079C81A2}"/>
    <cellStyle name="Normal 2 5 5 2" xfId="3410" xr:uid="{FF3EA6BC-64F7-48B6-BEE0-0E3E92032BAE}"/>
    <cellStyle name="Normal 2 5 5 3" xfId="5440" xr:uid="{216CFB16-08DC-4844-B8D5-2BE8DD335BF0}"/>
    <cellStyle name="Normal 2 5 6" xfId="2397" xr:uid="{7A709395-937E-488C-907C-4E3CC4976D6B}"/>
    <cellStyle name="Normal 2 5 7" xfId="4424" xr:uid="{92C58CF6-741F-40DC-A83D-3414A85267D4}"/>
    <cellStyle name="Normal 2 5 8" xfId="6771" xr:uid="{F0F9380D-2572-47DE-87E8-045D00B0DA83}"/>
    <cellStyle name="Normal 2 5 9" xfId="7074" xr:uid="{E5E29F7C-96DC-48F4-BC6C-6790CADC3FAD}"/>
    <cellStyle name="Normal 2 6" xfId="247" xr:uid="{15309055-E168-4297-B9EE-8A81091F327F}"/>
    <cellStyle name="Normal 2 6 2" xfId="640" xr:uid="{9996B2F1-B311-4F96-B31D-013932F271B7}"/>
    <cellStyle name="Normal 2 6 2 2" xfId="6775" xr:uid="{25390B9F-D179-4444-9CEA-CDA4F9A6A31B}"/>
    <cellStyle name="Normal 2 6 3" xfId="639" xr:uid="{4F85F88F-E976-48E8-90DC-A03E04F1A833}"/>
    <cellStyle name="Normal 2 6 3 2" xfId="6776" xr:uid="{FBAB47A6-EBDD-45C8-B9DA-3D681B7C6AAC}"/>
    <cellStyle name="Normal 2 6 4" xfId="6777" xr:uid="{E9EBBBE1-01B6-4F77-8C45-ED18F3C0C1F8}"/>
    <cellStyle name="Normal 2 7" xfId="1263" xr:uid="{775C2A1A-D751-485C-A386-3CC462BB2C8E}"/>
    <cellStyle name="Normal 2 8" xfId="6778" xr:uid="{ABDF9CD3-3CC9-49D4-AD6E-187482EFC8B3}"/>
    <cellStyle name="Normal 2_Keyplan_CapExOpEx_090518" xfId="6779" xr:uid="{CF997E73-FAA7-4168-81EE-85E7A86D7134}"/>
    <cellStyle name="Normal 20" xfId="6780" xr:uid="{8057F779-8C69-4430-923E-E6C43D96A2B1}"/>
    <cellStyle name="Normal 20 2" xfId="6781" xr:uid="{D2A5CC85-C1C9-4907-B6AB-D49C1214912C}"/>
    <cellStyle name="Normal 21" xfId="6782" xr:uid="{18BD9790-A00F-43B1-9710-D9E06BE376B6}"/>
    <cellStyle name="Normal 21 2" xfId="6783" xr:uid="{2A065AF9-866C-4461-A5EB-FB3F4FA9149F}"/>
    <cellStyle name="Normal 22" xfId="6784" xr:uid="{B3C80CE5-0756-4163-BD89-ABB066783884}"/>
    <cellStyle name="Normal 22 2" xfId="6785" xr:uid="{611B935A-2246-48FC-BB04-DB2F17802930}"/>
    <cellStyle name="Normal 23" xfId="6786" xr:uid="{66A431D6-433B-4C8F-A2F8-279AFCE856BE}"/>
    <cellStyle name="Normal 23 2" xfId="6787" xr:uid="{DBF221DB-EB06-43A2-9573-D3D07259F0C8}"/>
    <cellStyle name="Normal 24" xfId="6788" xr:uid="{0B3534E1-A232-4C63-9109-390AE40AC40C}"/>
    <cellStyle name="Normal 24 2" xfId="6789" xr:uid="{BCF58271-81C0-469E-8A47-4312D80D5065}"/>
    <cellStyle name="Normal 25" xfId="6790" xr:uid="{E8ED8991-93C7-4D15-9209-5E3336AF0101}"/>
    <cellStyle name="Normal 25 2" xfId="6791" xr:uid="{28F6219E-E859-43CF-A89D-9C6DA6E08BC0}"/>
    <cellStyle name="Normal 26" xfId="6792" xr:uid="{7EA40127-305D-4F95-AE51-6DD70227F9A2}"/>
    <cellStyle name="Normal 3" xfId="12" xr:uid="{00000000-0005-0000-0000-00001A000000}"/>
    <cellStyle name="Normal 3 10" xfId="1274" xr:uid="{CFCF39CE-7670-4ABD-821D-D0FF7DF832B7}"/>
    <cellStyle name="Normal 3 10 2" xfId="3302" xr:uid="{F3D74563-EED5-4C71-ABA5-885E76B22953}"/>
    <cellStyle name="Normal 3 10 3" xfId="5332" xr:uid="{09D129A6-CF3C-4EC4-83BB-35E6FA6CEECA}"/>
    <cellStyle name="Normal 3 11" xfId="2287" xr:uid="{6526C0D5-663D-4A79-989C-351BEFB3989F}"/>
    <cellStyle name="Normal 3 12" xfId="4315" xr:uid="{CEE7995E-A611-4FE4-8D5F-F223E9ED6169}"/>
    <cellStyle name="Normal 3 13" xfId="6793" xr:uid="{73E1F1E1-75C6-4D4E-9879-88698A64C846}"/>
    <cellStyle name="Normal 3 14" xfId="6966" xr:uid="{6A5390FE-B805-41F7-ABAE-75D4EE045196}"/>
    <cellStyle name="Normal 3 15" xfId="166" xr:uid="{5097DAA1-EAE5-49CD-9C73-5D5EC4EA266F}"/>
    <cellStyle name="Normal 3 2" xfId="209" xr:uid="{F62EF77C-E0A9-4F19-B666-D446857BD499}"/>
    <cellStyle name="Normal 3 2 2" xfId="642" xr:uid="{679E7003-CE7E-491D-9F54-681E89225647}"/>
    <cellStyle name="Normal 3 2 2 2" xfId="6794" xr:uid="{B855193D-8F61-4808-9E9C-8965C7078EC4}"/>
    <cellStyle name="Normal 3 2 3" xfId="6795" xr:uid="{C3681F90-30D2-47AF-BD26-7A31760D9DBA}"/>
    <cellStyle name="Normal 3 2 4" xfId="6796" xr:uid="{47F49D1C-C5CA-431C-93D5-7B48028805DF}"/>
    <cellStyle name="Normal 3 2 5" xfId="6797" xr:uid="{BE0EDF73-CFCA-4098-BBAD-FD3156A0E198}"/>
    <cellStyle name="Normal 3 3" xfId="242" xr:uid="{82E7D0BA-DD6D-42D8-B7FF-090AAE5F5B0B}"/>
    <cellStyle name="Normal 3 3 2" xfId="265" xr:uid="{62F5CE1A-6119-44E0-81D3-E82D8293C846}"/>
    <cellStyle name="Normal 3 3 2 2" xfId="643" xr:uid="{88749C50-0F10-488D-BDBA-9EB8594F4CFC}"/>
    <cellStyle name="Normal 3 3 2 2 2" xfId="1092" xr:uid="{4543464B-CF0C-4ED8-B7AF-7E1C7E65461E}"/>
    <cellStyle name="Normal 3 3 2 2 2 2" xfId="2109" xr:uid="{632F494F-C847-4A1E-AC8E-80D87990B02E}"/>
    <cellStyle name="Normal 3 3 2 2 2 2 2" xfId="4137" xr:uid="{FC5D5B4E-184A-4F10-A9AA-C7230928E025}"/>
    <cellStyle name="Normal 3 3 2 2 2 2 3" xfId="6167" xr:uid="{96543DC9-DA45-4219-B886-E2487F44E6C7}"/>
    <cellStyle name="Normal 3 3 2 2 2 3" xfId="3124" xr:uid="{6348BF04-E0DD-4B2F-9CF4-1452A0092ABE}"/>
    <cellStyle name="Normal 3 3 2 2 2 4" xfId="5151" xr:uid="{BEAEACF5-5EB7-41A6-B2D5-5BFAD12B502D}"/>
    <cellStyle name="Normal 3 3 2 2 2 5" xfId="7800" xr:uid="{4D74B771-EF64-4AC2-BD5E-4DFAF447EACD}"/>
    <cellStyle name="Normal 3 3 2 2 3" xfId="1663" xr:uid="{BC5F2822-0D1D-4941-97D1-9E8C861AA242}"/>
    <cellStyle name="Normal 3 3 2 2 3 2" xfId="3691" xr:uid="{6C91A961-CC5C-4118-B0FA-412F2CC8C5E5}"/>
    <cellStyle name="Normal 3 3 2 2 3 3" xfId="5721" xr:uid="{C2E4EBE0-EE30-4A23-9EC7-B642EF7D79E9}"/>
    <cellStyle name="Normal 3 3 2 2 4" xfId="2678" xr:uid="{1FD87399-2B5F-48F0-8FE2-9E405111461A}"/>
    <cellStyle name="Normal 3 3 2 2 5" xfId="4705" xr:uid="{22AC8549-80D8-4AF6-862E-9760C19E6371}"/>
    <cellStyle name="Normal 3 3 2 2 6" xfId="7355" xr:uid="{66EFE212-B672-497B-B883-E6BF2D34C0CA}"/>
    <cellStyle name="Normal 3 3 2 3" xfId="730" xr:uid="{D2A15542-0316-4656-8E5D-F25CBE81725C}"/>
    <cellStyle name="Normal 3 3 2 3 2" xfId="1747" xr:uid="{EC5AC2E8-9DC8-41EB-BF6C-A2C72BF2C7B2}"/>
    <cellStyle name="Normal 3 3 2 3 2 2" xfId="3775" xr:uid="{4B2C90AB-373C-423B-97D5-098A67C9CCCB}"/>
    <cellStyle name="Normal 3 3 2 3 2 3" xfId="5805" xr:uid="{653929B4-6719-4062-9098-64F50CE20AA7}"/>
    <cellStyle name="Normal 3 3 2 3 3" xfId="2762" xr:uid="{38E964CD-A936-44C7-907B-AF451FCA2C23}"/>
    <cellStyle name="Normal 3 3 2 3 4" xfId="4789" xr:uid="{BB9580CA-EC71-43D9-AC0F-B8C802460F4E}"/>
    <cellStyle name="Normal 3 3 2 3 5" xfId="7438" xr:uid="{CC24B541-97E3-454C-8F7D-B009D7EA0286}"/>
    <cellStyle name="Normal 3 3 2 4" xfId="1174" xr:uid="{7E841510-C52D-4C25-8007-DC19706C6585}"/>
    <cellStyle name="Normal 3 3 2 4 2" xfId="2189" xr:uid="{F6E271AA-1699-4047-88A7-1A60A208663C}"/>
    <cellStyle name="Normal 3 3 2 4 2 2" xfId="4217" xr:uid="{98A5CFE0-875A-4B7C-BD0F-818B0CBC8CA0}"/>
    <cellStyle name="Normal 3 3 2 4 2 3" xfId="6247" xr:uid="{3F6BC2E5-CB27-47CA-A13B-17FC141B4A87}"/>
    <cellStyle name="Normal 3 3 2 4 3" xfId="3204" xr:uid="{6F204DA8-A0F5-49A0-8D23-F39E12FC3C98}"/>
    <cellStyle name="Normal 3 3 2 4 4" xfId="5231" xr:uid="{8A036B3D-1717-43FC-B12D-F93835EC8BC7}"/>
    <cellStyle name="Normal 3 3 2 4 5" xfId="7880" xr:uid="{113B4B9C-C4D2-4545-AAB6-302C055E2F6E}"/>
    <cellStyle name="Normal 3 3 2 5" xfId="1299" xr:uid="{C912297D-CEDE-4EE6-A11C-29604DF20603}"/>
    <cellStyle name="Normal 3 3 2 5 2" xfId="3327" xr:uid="{9807421D-11FC-42F7-B971-03EA5D457705}"/>
    <cellStyle name="Normal 3 3 2 5 3" xfId="5357" xr:uid="{2762116F-D670-4E05-95C7-9128C1C96621}"/>
    <cellStyle name="Normal 3 3 2 6" xfId="2314" xr:uid="{422CD679-3057-4E9F-BC5D-70157C852458}"/>
    <cellStyle name="Normal 3 3 2 7" xfId="4341" xr:uid="{0C6707CD-6434-42E4-9CBB-14936F519A1D}"/>
    <cellStyle name="Normal 3 3 2 8" xfId="6798" xr:uid="{FD6EF167-08A5-4D0F-87DC-6CA75A6F7346}"/>
    <cellStyle name="Normal 3 3 2 9" xfId="6991" xr:uid="{CE27A87C-4879-47E1-B0DE-82397BDACA6B}"/>
    <cellStyle name="Normal 3 4" xfId="279" xr:uid="{C21309B5-AB71-4F3B-939B-DFFE60A3BC29}"/>
    <cellStyle name="Normal 3 4 2" xfId="644" xr:uid="{1ECCE2A3-0A41-410E-B037-EBCB61621AFC}"/>
    <cellStyle name="Normal 3 4 2 2" xfId="1093" xr:uid="{0C4269F1-32F5-4B5F-A6B1-7B2A78F16DC1}"/>
    <cellStyle name="Normal 3 4 2 2 2" xfId="2110" xr:uid="{6316329E-FA4A-4BD8-A513-05663E7C8487}"/>
    <cellStyle name="Normal 3 4 2 2 2 2" xfId="4138" xr:uid="{FA54D4AF-FAE7-4413-A82C-86A1E7CBB276}"/>
    <cellStyle name="Normal 3 4 2 2 2 3" xfId="6168" xr:uid="{59C48E59-F8FB-4A36-B3CF-AF3A68B5826C}"/>
    <cellStyle name="Normal 3 4 2 2 3" xfId="3125" xr:uid="{67FAA913-CDBA-419B-A54D-8FE81E1DAE33}"/>
    <cellStyle name="Normal 3 4 2 2 4" xfId="5152" xr:uid="{CCECFBF4-B4AA-41A1-A84D-586C06DDAECA}"/>
    <cellStyle name="Normal 3 4 2 2 5" xfId="7801" xr:uid="{438F6EB1-743F-4884-822A-6916BC28503A}"/>
    <cellStyle name="Normal 3 4 2 3" xfId="1664" xr:uid="{19EFC55C-F2B3-4028-9009-90A23E89C710}"/>
    <cellStyle name="Normal 3 4 2 3 2" xfId="3692" xr:uid="{3C030F11-6CE8-4489-9434-025FA9A6666F}"/>
    <cellStyle name="Normal 3 4 2 3 3" xfId="5722" xr:uid="{A824BBBA-4A40-4624-AD24-B656B35189B4}"/>
    <cellStyle name="Normal 3 4 2 4" xfId="2679" xr:uid="{2196E92D-D854-4BC6-B24C-4A2A660CBCC6}"/>
    <cellStyle name="Normal 3 4 2 5" xfId="4706" xr:uid="{79DCDC90-A488-4A59-803A-95DDD95014C7}"/>
    <cellStyle name="Normal 3 4 2 6" xfId="6800" xr:uid="{B9C75272-B851-4AB6-8D05-5F4B2197D604}"/>
    <cellStyle name="Normal 3 4 2 7" xfId="7356" xr:uid="{CAB3CE97-D595-4EEE-B02C-EA023FC48E49}"/>
    <cellStyle name="Normal 3 4 3" xfId="745" xr:uid="{8F405BAD-8C88-4596-9EE7-22077CF80987}"/>
    <cellStyle name="Normal 3 4 3 2" xfId="1762" xr:uid="{128147A0-7805-40EA-B220-573FA9E03170}"/>
    <cellStyle name="Normal 3 4 3 2 2" xfId="3790" xr:uid="{810745A3-5EE7-4B00-AF84-6EF89100D64A}"/>
    <cellStyle name="Normal 3 4 3 2 3" xfId="5820" xr:uid="{BFD450AA-92A4-4A44-B55D-23A60B27142E}"/>
    <cellStyle name="Normal 3 4 3 3" xfId="2777" xr:uid="{11158750-6576-4CF2-A921-78B783311EFC}"/>
    <cellStyle name="Normal 3 4 3 4" xfId="4804" xr:uid="{CBD94258-8EDF-4ACA-A2AA-7DCB868BBE9F}"/>
    <cellStyle name="Normal 3 4 3 5" xfId="7453" xr:uid="{B13DC4DE-FD60-423F-A9ED-7C39DD2AB578}"/>
    <cellStyle name="Normal 3 4 4" xfId="1188" xr:uid="{F3AC0F6B-7D4C-41D0-871A-B73E949DD39E}"/>
    <cellStyle name="Normal 3 4 4 2" xfId="2203" xr:uid="{132E7037-1208-4E23-BF08-173D921D28F2}"/>
    <cellStyle name="Normal 3 4 4 2 2" xfId="4231" xr:uid="{3BC23227-1B12-4C4E-8EDC-D824BED7F640}"/>
    <cellStyle name="Normal 3 4 4 2 3" xfId="6261" xr:uid="{4E6380BC-EB10-4BC3-BC74-2535E81C3AA3}"/>
    <cellStyle name="Normal 3 4 4 3" xfId="3218" xr:uid="{F2A67BA0-7067-4C4D-9FD1-8C07C247D526}"/>
    <cellStyle name="Normal 3 4 4 4" xfId="5245" xr:uid="{6EB0E1E3-29A7-4E85-8298-6B3CD3D0052C}"/>
    <cellStyle name="Normal 3 4 4 5" xfId="7894" xr:uid="{9944D822-80FB-4E30-9FBC-89B6DBA0FB38}"/>
    <cellStyle name="Normal 3 4 5" xfId="1313" xr:uid="{415395A8-7013-4741-9EA1-C144F1E08249}"/>
    <cellStyle name="Normal 3 4 5 2" xfId="3341" xr:uid="{4191D4FF-7604-4B9E-A413-903F42F79BE2}"/>
    <cellStyle name="Normal 3 4 5 3" xfId="5371" xr:uid="{E73CCC7F-24B1-4D6B-A865-73E3AC37B556}"/>
    <cellStyle name="Normal 3 4 6" xfId="2328" xr:uid="{A330FA72-3D10-43E4-843C-DBBB6D010CF7}"/>
    <cellStyle name="Normal 3 4 7" xfId="4355" xr:uid="{71E70552-12F6-48AC-A7D8-AEC3998B5474}"/>
    <cellStyle name="Normal 3 4 8" xfId="6799" xr:uid="{ECB9139D-4174-4D6D-A042-B7EAE4B7E360}"/>
    <cellStyle name="Normal 3 4 9" xfId="7005" xr:uid="{CA255A76-04EF-41E6-B491-7ED23B0BFF18}"/>
    <cellStyle name="Normal 3 5" xfId="258" xr:uid="{3E72309B-A508-427B-8A4E-9A0A9BD93001}"/>
    <cellStyle name="Normal 3 5 2" xfId="645" xr:uid="{39599B6D-D095-4D36-8870-A4C9424792E9}"/>
    <cellStyle name="Normal 3 5 2 2" xfId="1094" xr:uid="{FFB3463E-1F2E-403A-85F1-E238717D4CD8}"/>
    <cellStyle name="Normal 3 5 2 2 2" xfId="2111" xr:uid="{017124A2-35A3-431A-AA9D-D429CF6BD970}"/>
    <cellStyle name="Normal 3 5 2 2 2 2" xfId="4139" xr:uid="{BDDEE9C0-D67B-4A4A-89F9-519C9A50AF15}"/>
    <cellStyle name="Normal 3 5 2 2 2 3" xfId="6169" xr:uid="{B4E05229-B3F5-4B15-BACA-84E8FEA4C273}"/>
    <cellStyle name="Normal 3 5 2 2 3" xfId="3126" xr:uid="{F80FFCFE-4E57-4D33-9EFA-22820EC03003}"/>
    <cellStyle name="Normal 3 5 2 2 4" xfId="5153" xr:uid="{19541B47-B6BD-4AFC-912D-BCF4A04007C7}"/>
    <cellStyle name="Normal 3 5 2 2 5" xfId="7802" xr:uid="{33F08427-11B6-4FB8-B087-24FE8A86844C}"/>
    <cellStyle name="Normal 3 5 2 3" xfId="1665" xr:uid="{8973E29E-5E7B-4B95-B80E-49FFCA85E792}"/>
    <cellStyle name="Normal 3 5 2 3 2" xfId="3693" xr:uid="{274437AC-3CA2-42B6-B015-971221EDF5AB}"/>
    <cellStyle name="Normal 3 5 2 3 3" xfId="5723" xr:uid="{0AE1283D-CB4A-4C9A-BA61-55EEB592A4FA}"/>
    <cellStyle name="Normal 3 5 2 4" xfId="2680" xr:uid="{B9E4DD4D-540E-4AC1-8E4F-B446CA900111}"/>
    <cellStyle name="Normal 3 5 2 5" xfId="4707" xr:uid="{D6D5E0EB-532F-46D2-931A-55C3B8CEFF77}"/>
    <cellStyle name="Normal 3 5 2 6" xfId="6802" xr:uid="{8B03FF94-9C63-4616-B4C2-EE092C0E11B8}"/>
    <cellStyle name="Normal 3 5 2 7" xfId="7357" xr:uid="{F5DE5C75-10B4-4F2B-A920-D90D2181D54D}"/>
    <cellStyle name="Normal 3 5 3" xfId="728" xr:uid="{CF3E130A-7CC9-46F1-B8E4-D8F0EB981329}"/>
    <cellStyle name="Normal 3 5 3 2" xfId="1745" xr:uid="{3300D0E4-3AE5-4E3F-B751-F46F369E604A}"/>
    <cellStyle name="Normal 3 5 3 2 2" xfId="3773" xr:uid="{ECE99F27-E763-43B9-835C-13675C7E4173}"/>
    <cellStyle name="Normal 3 5 3 2 3" xfId="5803" xr:uid="{1D208F03-73CB-48BA-A922-3FBA302D249E}"/>
    <cellStyle name="Normal 3 5 3 3" xfId="2760" xr:uid="{F4DFEA3C-B3EF-4C93-AD6B-E8B8123C6538}"/>
    <cellStyle name="Normal 3 5 3 4" xfId="4787" xr:uid="{FA818867-9C93-4340-AA94-110ABC199BF5}"/>
    <cellStyle name="Normal 3 5 3 5" xfId="7436" xr:uid="{59B831CC-4140-4267-9783-5D418FB84881}"/>
    <cellStyle name="Normal 3 5 4" xfId="1172" xr:uid="{B56B3CAF-B8DD-431D-81BE-08FBF37316D7}"/>
    <cellStyle name="Normal 3 5 4 2" xfId="2187" xr:uid="{B2AC0DFD-B0D8-4A3E-8AA8-C8259F1BE565}"/>
    <cellStyle name="Normal 3 5 4 2 2" xfId="4215" xr:uid="{0EC919C0-2B38-4FA0-9058-E13D803A3552}"/>
    <cellStyle name="Normal 3 5 4 2 3" xfId="6245" xr:uid="{BE82879B-5D97-4932-BC3E-EAE9187A5E68}"/>
    <cellStyle name="Normal 3 5 4 3" xfId="3202" xr:uid="{B6FFF0D3-8555-44ED-AAC3-D40699589F00}"/>
    <cellStyle name="Normal 3 5 4 4" xfId="5229" xr:uid="{B0419C70-C8C2-49FB-813A-43BAE79B63BF}"/>
    <cellStyle name="Normal 3 5 4 5" xfId="7878" xr:uid="{A782EDA9-5785-4368-9A97-CFBB418AD0FC}"/>
    <cellStyle name="Normal 3 5 5" xfId="1297" xr:uid="{31947B88-EFD9-485B-99FC-9CBF7067BA31}"/>
    <cellStyle name="Normal 3 5 5 2" xfId="3325" xr:uid="{DDB33D23-B869-4FED-9D96-0FC8F5020183}"/>
    <cellStyle name="Normal 3 5 5 3" xfId="5355" xr:uid="{2A8A6713-A43F-4531-8F95-DF9E3F82E94E}"/>
    <cellStyle name="Normal 3 5 6" xfId="2312" xr:uid="{0AE18CDD-D161-497A-939B-799E9BC5A95C}"/>
    <cellStyle name="Normal 3 5 7" xfId="4339" xr:uid="{6735B9B7-A4B3-465C-A5EB-4EF83A40BE45}"/>
    <cellStyle name="Normal 3 5 8" xfId="6801" xr:uid="{4613A275-928A-4228-BD5F-D2FA0E4E1179}"/>
    <cellStyle name="Normal 3 5 9" xfId="6989" xr:uid="{D4B1BAC8-B59D-4F69-8E98-730678724D82}"/>
    <cellStyle name="Normal 3 6" xfId="248" xr:uid="{2AF90DB0-2D4F-4AE0-B62F-A755D24FC713}"/>
    <cellStyle name="Normal 3 7" xfId="641" xr:uid="{58C34D45-058E-414C-930A-A2DFC479EE79}"/>
    <cellStyle name="Normal 3 7 2" xfId="1091" xr:uid="{ED35E250-5578-4714-A2B1-BB325F269AF5}"/>
    <cellStyle name="Normal 3 7 2 2" xfId="2108" xr:uid="{2786011A-EA1C-44F1-8F04-96BDF94AA8F5}"/>
    <cellStyle name="Normal 3 7 2 2 2" xfId="4136" xr:uid="{7557E314-D14E-443D-BD68-CC8BA0D1E511}"/>
    <cellStyle name="Normal 3 7 2 2 3" xfId="6166" xr:uid="{86A93BCD-5A50-45FD-BEB8-85AAB9482160}"/>
    <cellStyle name="Normal 3 7 2 3" xfId="3123" xr:uid="{AE13ADB8-0E1E-4180-841E-16E60144EB53}"/>
    <cellStyle name="Normal 3 7 2 4" xfId="5150" xr:uid="{A2DED063-8F4E-42AE-8EE7-183AF0C976A0}"/>
    <cellStyle name="Normal 3 7 2 5" xfId="7799" xr:uid="{2E698C11-3679-460F-AC81-5959F0EEEF70}"/>
    <cellStyle name="Normal 3 7 3" xfId="1662" xr:uid="{D62B87E9-6B93-435A-8FFC-450590DA48D3}"/>
    <cellStyle name="Normal 3 7 3 2" xfId="3690" xr:uid="{2234A6BA-42CF-48F6-B95F-CB2BFFC3FECE}"/>
    <cellStyle name="Normal 3 7 3 3" xfId="5720" xr:uid="{85FCACDC-512D-4640-9908-44C1F639DFFC}"/>
    <cellStyle name="Normal 3 7 4" xfId="2677" xr:uid="{A727181A-F7FD-45E1-8D9B-CB4A900F7348}"/>
    <cellStyle name="Normal 3 7 5" xfId="4704" xr:uid="{933232E3-99E4-468E-B945-6CF23BE287C2}"/>
    <cellStyle name="Normal 3 7 6" xfId="6803" xr:uid="{80B99DB1-E98A-46D6-86A2-CD0914B73CA7}"/>
    <cellStyle name="Normal 3 7 7" xfId="7354" xr:uid="{53BC23B6-23AF-456D-A92B-320F9096FC6A}"/>
    <cellStyle name="Normal 3 8" xfId="695" xr:uid="{F7AB7AC5-ACB6-4D0D-A748-D9F6C4FB6FA2}"/>
    <cellStyle name="Normal 3 8 2" xfId="1712" xr:uid="{5938F174-7510-4852-A83B-D53546ED861A}"/>
    <cellStyle name="Normal 3 8 2 2" xfId="3740" xr:uid="{ABA7D140-A381-4C29-9F71-C2391F2C17CE}"/>
    <cellStyle name="Normal 3 8 2 3" xfId="5770" xr:uid="{7787A64F-23E8-448A-B6C3-9D3C2BE53C0C}"/>
    <cellStyle name="Normal 3 8 3" xfId="2727" xr:uid="{A75A70A2-0600-4BC1-B5F9-9602756ED553}"/>
    <cellStyle name="Normal 3 8 4" xfId="4754" xr:uid="{D1256C64-2B33-4130-8FDE-BDEA37B9542D}"/>
    <cellStyle name="Normal 3 8 5" xfId="7403" xr:uid="{378F5919-53A1-46B8-8DE2-12A0E1059AAE}"/>
    <cellStyle name="Normal 3 9" xfId="1142" xr:uid="{C0CC0167-3D69-43EF-9AAC-E8B14E25A4E9}"/>
    <cellStyle name="Normal 3 9 2" xfId="2159" xr:uid="{FA4B203A-9547-4E6C-BC00-52E6ACEDCEF3}"/>
    <cellStyle name="Normal 3 9 2 2" xfId="4187" xr:uid="{EC994737-8E9E-4E50-A01D-DE40FF50FF68}"/>
    <cellStyle name="Normal 3 9 2 3" xfId="6217" xr:uid="{C240111D-159A-4A03-889B-079D6FFBE2CD}"/>
    <cellStyle name="Normal 3 9 3" xfId="3174" xr:uid="{ECAB1951-A5DB-43E6-ADAB-6D2976627C90}"/>
    <cellStyle name="Normal 3 9 4" xfId="5201" xr:uid="{F6019E69-1AE9-480A-ABE5-10A5F9DAAD97}"/>
    <cellStyle name="Normal 3 9 5" xfId="7850" xr:uid="{5DAFDB08-BA95-474B-92B9-9785744CD0B6}"/>
    <cellStyle name="Normal 4" xfId="210" xr:uid="{3DF71904-0D48-46AC-8F14-E435842F0A0F}"/>
    <cellStyle name="Normal 4 10" xfId="1149" xr:uid="{EB6EAEEE-B762-406D-9B65-3959163F6A70}"/>
    <cellStyle name="Normal 4 10 2" xfId="2165" xr:uid="{6601C699-776F-4D05-B8C6-B7D6707A59CA}"/>
    <cellStyle name="Normal 4 10 2 2" xfId="4193" xr:uid="{B2A41F37-C5F7-4BFF-AB9D-7D98B7B95755}"/>
    <cellStyle name="Normal 4 10 2 3" xfId="6223" xr:uid="{EDFF2CB1-A15E-4573-8AE7-6C8E742998FF}"/>
    <cellStyle name="Normal 4 10 3" xfId="3180" xr:uid="{1A2B5202-9845-4998-8E8F-4718DFD3E5D1}"/>
    <cellStyle name="Normal 4 10 4" xfId="5207" xr:uid="{7DFCA358-09D5-409E-84CD-4E02D659350E}"/>
    <cellStyle name="Normal 4 10 5" xfId="7856" xr:uid="{F15CD532-0698-43F5-8B24-0C57890BEF64}"/>
    <cellStyle name="Normal 4 11" xfId="1277" xr:uid="{38548EAC-915A-4FDC-9D6D-44D4D9378154}"/>
    <cellStyle name="Normal 4 11 2" xfId="3305" xr:uid="{8AF1FAFD-B6A1-43C6-9C7B-9FC63DEA5151}"/>
    <cellStyle name="Normal 4 11 3" xfId="5335" xr:uid="{B0D73F17-4354-44E4-A1C0-34D9E7D82475}"/>
    <cellStyle name="Normal 4 12" xfId="2291" xr:uid="{AD64219D-3968-4D8F-9B2B-4DD64D485E13}"/>
    <cellStyle name="Normal 4 13" xfId="4318" xr:uid="{AFC0573A-A3E4-442B-85E4-36BE1C30263D}"/>
    <cellStyle name="Normal 4 14" xfId="6804" xr:uid="{26C3CE26-F4C2-4A36-9886-E01DECCCAF4B}"/>
    <cellStyle name="Normal 4 15" xfId="6969" xr:uid="{B3BA06E9-96D9-481A-8FF5-4D33A05F5DE9}"/>
    <cellStyle name="Normal 4 2" xfId="211" xr:uid="{3EF06DFC-F807-419B-95D4-48BBECDFA370}"/>
    <cellStyle name="Normal 4 2 10" xfId="2292" xr:uid="{FA55A4BD-26A0-4147-A761-CD237AC9A167}"/>
    <cellStyle name="Normal 4 2 11" xfId="4319" xr:uid="{3A96F887-099B-461D-9AEA-884964577678}"/>
    <cellStyle name="Normal 4 2 12" xfId="6805" xr:uid="{CE40A437-858B-4E35-A175-66188882F98B}"/>
    <cellStyle name="Normal 4 2 13" xfId="6970" xr:uid="{5211F2FA-DAF0-465E-9D9E-CC894E34596A}"/>
    <cellStyle name="Normal 4 2 2" xfId="212" xr:uid="{72B7A71A-A229-4F50-8560-FC6991C6445E}"/>
    <cellStyle name="Normal 4 2 2 10" xfId="4320" xr:uid="{809CEF01-2B1C-4B17-864C-F9EBA4D4B762}"/>
    <cellStyle name="Normal 4 2 2 11" xfId="6806" xr:uid="{69956846-BA33-4D99-8B6C-D6213C9732E2}"/>
    <cellStyle name="Normal 4 2 2 12" xfId="6971" xr:uid="{924250A4-6D3B-4467-A53E-19132754436E}"/>
    <cellStyle name="Normal 4 2 2 2" xfId="213" xr:uid="{32CDD8D8-ECE8-4B74-B0C1-5025BFDABB14}"/>
    <cellStyle name="Normal 4 2 2 2 10" xfId="6807" xr:uid="{43DB58B5-2ABA-4C61-8D5E-8147C074BC02}"/>
    <cellStyle name="Normal 4 2 2 2 11" xfId="6972" xr:uid="{E8AA0830-7036-410D-9574-C7FCF2247756}"/>
    <cellStyle name="Normal 4 2 2 2 2" xfId="269" xr:uid="{DBD40A37-9C34-43F0-89B5-CFFEC75ADE68}"/>
    <cellStyle name="Normal 4 2 2 2 2 2" xfId="650" xr:uid="{141516D9-2068-41C8-9655-8FA0CE009F29}"/>
    <cellStyle name="Normal 4 2 2 2 2 2 2" xfId="1099" xr:uid="{ED1166B2-F17C-4C46-969A-730BFA8D59D6}"/>
    <cellStyle name="Normal 4 2 2 2 2 2 2 2" xfId="2116" xr:uid="{0E8B5EB8-BD3B-4760-AB7F-DC28FFA4CD55}"/>
    <cellStyle name="Normal 4 2 2 2 2 2 2 2 2" xfId="4144" xr:uid="{99B65D3E-35C9-4505-9130-E3C99C3B7C66}"/>
    <cellStyle name="Normal 4 2 2 2 2 2 2 2 3" xfId="6174" xr:uid="{2082E4D2-7B84-424F-9561-6239A97FBC8D}"/>
    <cellStyle name="Normal 4 2 2 2 2 2 2 3" xfId="3131" xr:uid="{759DA782-21EC-4DFA-89EB-3890689F23FD}"/>
    <cellStyle name="Normal 4 2 2 2 2 2 2 4" xfId="5158" xr:uid="{8D4336B6-3E46-4E22-928E-977E20DCA90C}"/>
    <cellStyle name="Normal 4 2 2 2 2 2 2 5" xfId="7807" xr:uid="{364BEA5D-E03A-4E05-B6C8-3A0409272F7D}"/>
    <cellStyle name="Normal 4 2 2 2 2 2 3" xfId="1670" xr:uid="{C96FEA26-9C23-4C8B-A679-F712FD4CD309}"/>
    <cellStyle name="Normal 4 2 2 2 2 2 3 2" xfId="3698" xr:uid="{2668F5F3-EF59-47DE-A25C-6F4E00ACC6E7}"/>
    <cellStyle name="Normal 4 2 2 2 2 2 3 3" xfId="5728" xr:uid="{4742F393-16EE-4F01-B804-965BC5F1A790}"/>
    <cellStyle name="Normal 4 2 2 2 2 2 4" xfId="2685" xr:uid="{6DEBB11E-CE43-4B36-BD2E-65952F8C60AE}"/>
    <cellStyle name="Normal 4 2 2 2 2 2 5" xfId="4712" xr:uid="{8D84046D-E4E4-4B63-9393-AF4DA9532995}"/>
    <cellStyle name="Normal 4 2 2 2 2 2 6" xfId="7362" xr:uid="{AB35BA37-B474-470E-8070-712C545DC3D8}"/>
    <cellStyle name="Normal 4 2 2 2 2 3" xfId="734" xr:uid="{60142CD5-4415-4EB3-8E44-A9DEEDA58074}"/>
    <cellStyle name="Normal 4 2 2 2 2 3 2" xfId="1751" xr:uid="{53CAE1C7-F1F4-4B07-83B0-E278943AA320}"/>
    <cellStyle name="Normal 4 2 2 2 2 3 2 2" xfId="3779" xr:uid="{FAD32D5E-3B03-4841-944F-1C4E9DBE83B8}"/>
    <cellStyle name="Normal 4 2 2 2 2 3 2 3" xfId="5809" xr:uid="{F2109431-D590-400B-B532-6B00C6AC52FF}"/>
    <cellStyle name="Normal 4 2 2 2 2 3 3" xfId="2766" xr:uid="{DCE1E4DC-34A5-4006-8DE3-E4EF3ECC2986}"/>
    <cellStyle name="Normal 4 2 2 2 2 3 4" xfId="4793" xr:uid="{E1282172-1AC3-44E2-B544-B2B5A3B41B89}"/>
    <cellStyle name="Normal 4 2 2 2 2 3 5" xfId="7442" xr:uid="{A9C22474-DCA8-4F53-A12C-582098D0BDDE}"/>
    <cellStyle name="Normal 4 2 2 2 2 4" xfId="1178" xr:uid="{0555298E-90BD-4114-AFC3-06101B6F9C53}"/>
    <cellStyle name="Normal 4 2 2 2 2 4 2" xfId="2193" xr:uid="{47896EAA-F0A8-41A8-BCB9-BD43F445C29A}"/>
    <cellStyle name="Normal 4 2 2 2 2 4 2 2" xfId="4221" xr:uid="{10BD522F-20F5-4A24-9198-79E6166E7897}"/>
    <cellStyle name="Normal 4 2 2 2 2 4 2 3" xfId="6251" xr:uid="{A8FC9670-4AB7-4892-BB06-94D249F2E377}"/>
    <cellStyle name="Normal 4 2 2 2 2 4 3" xfId="3208" xr:uid="{B014E9D7-3C11-4C0C-8D58-9DB203B5C7F9}"/>
    <cellStyle name="Normal 4 2 2 2 2 4 4" xfId="5235" xr:uid="{00C5F0B4-3556-4D10-841E-E23130308358}"/>
    <cellStyle name="Normal 4 2 2 2 2 4 5" xfId="7884" xr:uid="{9A938C70-9906-4825-B516-EEE7A0ACF093}"/>
    <cellStyle name="Normal 4 2 2 2 2 5" xfId="1303" xr:uid="{6E3FF32D-A9FD-4702-BDD1-E7D9DC9C5C16}"/>
    <cellStyle name="Normal 4 2 2 2 2 5 2" xfId="3331" xr:uid="{B961828B-9F4A-463E-A24C-7F50CC99DE9A}"/>
    <cellStyle name="Normal 4 2 2 2 2 5 3" xfId="5361" xr:uid="{2538625E-6180-4562-9D32-69F07B183767}"/>
    <cellStyle name="Normal 4 2 2 2 2 6" xfId="2318" xr:uid="{CC3A5D32-3348-4FEE-9ED8-4866C22413E2}"/>
    <cellStyle name="Normal 4 2 2 2 2 7" xfId="4345" xr:uid="{AC0DA615-3FA9-4BD2-A6C0-BDA79A78D9A1}"/>
    <cellStyle name="Normal 4 2 2 2 2 8" xfId="6808" xr:uid="{AA45CB29-2194-488E-A371-723C745CF721}"/>
    <cellStyle name="Normal 4 2 2 2 2 9" xfId="6995" xr:uid="{4C0A4DE7-3210-47C1-AB55-DFF2C188E5D1}"/>
    <cellStyle name="Normal 4 2 2 2 3" xfId="283" xr:uid="{DD2BE401-5707-4859-B458-BC8C774ED517}"/>
    <cellStyle name="Normal 4 2 2 2 3 2" xfId="651" xr:uid="{78C6DB21-38F5-4A74-949A-2815037C92FE}"/>
    <cellStyle name="Normal 4 2 2 2 3 2 2" xfId="1100" xr:uid="{303F7770-C27C-4589-AEC2-123FB7F9862B}"/>
    <cellStyle name="Normal 4 2 2 2 3 2 2 2" xfId="2117" xr:uid="{A159B8D4-9DF6-4243-95FE-5EEA83F6EE57}"/>
    <cellStyle name="Normal 4 2 2 2 3 2 2 2 2" xfId="4145" xr:uid="{D3DDCCCA-EB09-4571-8C76-33ECA9CDC408}"/>
    <cellStyle name="Normal 4 2 2 2 3 2 2 2 3" xfId="6175" xr:uid="{EE04997E-B6CC-42CC-855F-61703EFCFB7E}"/>
    <cellStyle name="Normal 4 2 2 2 3 2 2 3" xfId="3132" xr:uid="{855D3E55-26BC-41AA-9630-1EFC05BFEE09}"/>
    <cellStyle name="Normal 4 2 2 2 3 2 2 4" xfId="5159" xr:uid="{FEF8B222-83BA-4B95-AD2D-862253DE5E5E}"/>
    <cellStyle name="Normal 4 2 2 2 3 2 2 5" xfId="7808" xr:uid="{F0B6B041-3E52-4BAE-B2E9-280681B0F6DE}"/>
    <cellStyle name="Normal 4 2 2 2 3 2 3" xfId="1671" xr:uid="{3E12B6DB-78E3-45BE-93AF-BCB8FD3A6BB6}"/>
    <cellStyle name="Normal 4 2 2 2 3 2 3 2" xfId="3699" xr:uid="{8C85B4C2-88DB-40FB-B7F6-EE347E524069}"/>
    <cellStyle name="Normal 4 2 2 2 3 2 3 3" xfId="5729" xr:uid="{26CDE272-BE09-4047-8039-591BBCAB8A44}"/>
    <cellStyle name="Normal 4 2 2 2 3 2 4" xfId="2686" xr:uid="{46C9B2CB-36DB-4E02-802B-8593577D410D}"/>
    <cellStyle name="Normal 4 2 2 2 3 2 5" xfId="4713" xr:uid="{18F98CE6-2B4B-4676-912A-30C9F2EA9BB1}"/>
    <cellStyle name="Normal 4 2 2 2 3 2 6" xfId="6810" xr:uid="{58C8252E-CA43-4C8E-91FD-92AEBCF4FD8E}"/>
    <cellStyle name="Normal 4 2 2 2 3 2 7" xfId="7363" xr:uid="{0BBE1282-4437-4786-98E9-3BEA99B755E8}"/>
    <cellStyle name="Normal 4 2 2 2 3 3" xfId="749" xr:uid="{407098A9-0E17-42D3-868E-6F59F492834A}"/>
    <cellStyle name="Normal 4 2 2 2 3 3 2" xfId="1766" xr:uid="{437129C5-34CE-4256-88FD-08C78053913C}"/>
    <cellStyle name="Normal 4 2 2 2 3 3 2 2" xfId="3794" xr:uid="{730648B7-FA62-4795-A288-654686693E01}"/>
    <cellStyle name="Normal 4 2 2 2 3 3 2 3" xfId="5824" xr:uid="{50335E34-2A2C-4F77-A3B9-2A19286EA720}"/>
    <cellStyle name="Normal 4 2 2 2 3 3 3" xfId="2781" xr:uid="{8AB87FBD-FF5B-433B-83FA-09E48BCC1DE0}"/>
    <cellStyle name="Normal 4 2 2 2 3 3 4" xfId="4808" xr:uid="{8F3B86AC-6F98-4D80-B380-CDD4B65D46E9}"/>
    <cellStyle name="Normal 4 2 2 2 3 3 5" xfId="7457" xr:uid="{DAE582B8-A217-4CE5-9B79-9250B390CECA}"/>
    <cellStyle name="Normal 4 2 2 2 3 4" xfId="1192" xr:uid="{068FCC28-CC50-4EAD-8C1F-1F8232D008C0}"/>
    <cellStyle name="Normal 4 2 2 2 3 4 2" xfId="2207" xr:uid="{8B75A3F2-E0DB-4B03-B65D-5E683BF2152B}"/>
    <cellStyle name="Normal 4 2 2 2 3 4 2 2" xfId="4235" xr:uid="{3FF00FDF-722E-4F49-BDFB-747CC96F6257}"/>
    <cellStyle name="Normal 4 2 2 2 3 4 2 3" xfId="6265" xr:uid="{93B4C4A4-0239-4085-9389-2709F54EEA85}"/>
    <cellStyle name="Normal 4 2 2 2 3 4 3" xfId="3222" xr:uid="{4C64AE39-D7F6-4233-BBA5-A60E7AD327B9}"/>
    <cellStyle name="Normal 4 2 2 2 3 4 4" xfId="5249" xr:uid="{D77B4B01-F12B-426D-853B-0CF1FC3854DC}"/>
    <cellStyle name="Normal 4 2 2 2 3 4 5" xfId="7898" xr:uid="{33AED222-EB2A-4855-B327-305FB7C64B1C}"/>
    <cellStyle name="Normal 4 2 2 2 3 5" xfId="1317" xr:uid="{D72F0017-8AC8-455E-844A-E4F50324BC33}"/>
    <cellStyle name="Normal 4 2 2 2 3 5 2" xfId="3345" xr:uid="{95ADDB60-D607-41BA-8A2D-9BA9CCDB3403}"/>
    <cellStyle name="Normal 4 2 2 2 3 5 3" xfId="5375" xr:uid="{131B9BCE-1B0E-4824-8CE5-B922F88E1F5D}"/>
    <cellStyle name="Normal 4 2 2 2 3 6" xfId="2332" xr:uid="{D0023A20-7DE0-434D-980D-CBF425EDADCF}"/>
    <cellStyle name="Normal 4 2 2 2 3 7" xfId="4359" xr:uid="{7975E471-01C1-40A2-AA3F-59598DEA5DE3}"/>
    <cellStyle name="Normal 4 2 2 2 3 8" xfId="6809" xr:uid="{7848BB0A-B710-4BF1-9B78-67227CBC4456}"/>
    <cellStyle name="Normal 4 2 2 2 3 9" xfId="7009" xr:uid="{AA975B30-538E-46E8-9D7D-E028FF9A0A1E}"/>
    <cellStyle name="Normal 4 2 2 2 4" xfId="649" xr:uid="{A3936519-FD09-48FD-8647-0BA95783236D}"/>
    <cellStyle name="Normal 4 2 2 2 4 2" xfId="1098" xr:uid="{EFE02B02-2DE5-48BF-A7E5-862A6FBC80B1}"/>
    <cellStyle name="Normal 4 2 2 2 4 2 2" xfId="2115" xr:uid="{D6311CE8-F1DF-4E76-9D85-49E776E6F5F3}"/>
    <cellStyle name="Normal 4 2 2 2 4 2 2 2" xfId="4143" xr:uid="{32AD43E8-97CD-452C-89B4-6F99D333AAB2}"/>
    <cellStyle name="Normal 4 2 2 2 4 2 2 3" xfId="6173" xr:uid="{3A106C18-8112-4F83-B4A1-411444BD4646}"/>
    <cellStyle name="Normal 4 2 2 2 4 2 3" xfId="3130" xr:uid="{A885B888-EA75-40E8-9232-3713A0632975}"/>
    <cellStyle name="Normal 4 2 2 2 4 2 4" xfId="5157" xr:uid="{377C0885-C3C1-4150-A854-29DA725C5F4C}"/>
    <cellStyle name="Normal 4 2 2 2 4 2 5" xfId="7806" xr:uid="{69591CB3-4965-452E-A669-0AE72C7F4334}"/>
    <cellStyle name="Normal 4 2 2 2 4 3" xfId="1669" xr:uid="{53728C67-125D-4811-9892-19536119FFBD}"/>
    <cellStyle name="Normal 4 2 2 2 4 3 2" xfId="3697" xr:uid="{22C03A91-623B-452E-A0EB-AE5EAC9965B5}"/>
    <cellStyle name="Normal 4 2 2 2 4 3 3" xfId="5727" xr:uid="{318F105C-9F15-474A-B8A8-A299CBD3DEAE}"/>
    <cellStyle name="Normal 4 2 2 2 4 4" xfId="2684" xr:uid="{67B504D2-E999-4659-9EEE-6A4F72020251}"/>
    <cellStyle name="Normal 4 2 2 2 4 5" xfId="4711" xr:uid="{7AC3C31E-FB23-4819-A36A-3E5E6F60958D}"/>
    <cellStyle name="Normal 4 2 2 2 4 6" xfId="7361" xr:uid="{BE17CE45-E4DE-4289-9254-DA609B06B2D6}"/>
    <cellStyle name="Normal 4 2 2 2 5" xfId="704" xr:uid="{B9CB67CD-6063-45DA-94EF-0FF0A0B0935B}"/>
    <cellStyle name="Normal 4 2 2 2 5 2" xfId="1721" xr:uid="{9505964E-AFD3-4AB5-874C-3988DC18B812}"/>
    <cellStyle name="Normal 4 2 2 2 5 2 2" xfId="3749" xr:uid="{341E74A2-F762-41FE-9C76-A501F0C9A9AD}"/>
    <cellStyle name="Normal 4 2 2 2 5 2 3" xfId="5779" xr:uid="{C37EDA01-E2FD-4B57-B7A7-E637AB6F963D}"/>
    <cellStyle name="Normal 4 2 2 2 5 3" xfId="2736" xr:uid="{F4BF7A09-49BF-4611-A655-5E8015082455}"/>
    <cellStyle name="Normal 4 2 2 2 5 4" xfId="4763" xr:uid="{C0734777-3CB8-400C-9AE1-62B2D84F2356}"/>
    <cellStyle name="Normal 4 2 2 2 5 5" xfId="7412" xr:uid="{7911C1D0-2328-491D-8B0E-8990C05D8527}"/>
    <cellStyle name="Normal 4 2 2 2 6" xfId="1152" xr:uid="{20473FBE-18F7-4155-8098-7480F1D3ABDD}"/>
    <cellStyle name="Normal 4 2 2 2 6 2" xfId="2168" xr:uid="{84917021-BD50-4DE7-8612-7408CDF9471D}"/>
    <cellStyle name="Normal 4 2 2 2 6 2 2" xfId="4196" xr:uid="{5BA70400-E6AE-45BE-B83B-E4BC663CFBC8}"/>
    <cellStyle name="Normal 4 2 2 2 6 2 3" xfId="6226" xr:uid="{7762DC0C-211D-4BAF-AE63-4831FFD7575A}"/>
    <cellStyle name="Normal 4 2 2 2 6 3" xfId="3183" xr:uid="{DA538F1B-BCFE-4ECF-B548-DB6408ECE76B}"/>
    <cellStyle name="Normal 4 2 2 2 6 4" xfId="5210" xr:uid="{4E49D96C-7E4F-414F-9EAE-EF8819612934}"/>
    <cellStyle name="Normal 4 2 2 2 6 5" xfId="7859" xr:uid="{4B396C19-D608-46F7-90FF-28928E791FA1}"/>
    <cellStyle name="Normal 4 2 2 2 7" xfId="1280" xr:uid="{66AED532-AEB4-49F6-8CFE-D9FD87896F9F}"/>
    <cellStyle name="Normal 4 2 2 2 7 2" xfId="3308" xr:uid="{520CCC2C-D7D5-4910-BF02-96232FE3D8DC}"/>
    <cellStyle name="Normal 4 2 2 2 7 3" xfId="5338" xr:uid="{FCA44ABF-D971-40E0-AD35-0700E03E8479}"/>
    <cellStyle name="Normal 4 2 2 2 8" xfId="2294" xr:uid="{3C878959-9ACF-4F33-ACB6-E7BD50D217BB}"/>
    <cellStyle name="Normal 4 2 2 2 9" xfId="4321" xr:uid="{542603B9-0939-49D2-824C-81C5CD49B12F}"/>
    <cellStyle name="Normal 4 2 2 3" xfId="268" xr:uid="{86946E03-724A-4914-B22D-52C2D4E58A57}"/>
    <cellStyle name="Normal 4 2 2 3 2" xfId="652" xr:uid="{8A2E9F77-45C0-414C-A026-747F06944C3E}"/>
    <cellStyle name="Normal 4 2 2 3 2 2" xfId="1101" xr:uid="{527F8559-F107-46AA-9334-2A67CD9FED1D}"/>
    <cellStyle name="Normal 4 2 2 3 2 2 2" xfId="2118" xr:uid="{C1394464-3EFF-4B14-B8D5-947F65B33852}"/>
    <cellStyle name="Normal 4 2 2 3 2 2 2 2" xfId="4146" xr:uid="{CE0C3DB5-B0D0-4263-B981-0333B5E202B5}"/>
    <cellStyle name="Normal 4 2 2 3 2 2 2 3" xfId="6176" xr:uid="{585F4B61-560B-4799-8D19-31F1C7C7BA55}"/>
    <cellStyle name="Normal 4 2 2 3 2 2 3" xfId="3133" xr:uid="{DE1F6F97-A018-4A3D-AF60-75D694265E4D}"/>
    <cellStyle name="Normal 4 2 2 3 2 2 4" xfId="5160" xr:uid="{D2B19E50-3D66-4960-BADA-713A31FD0537}"/>
    <cellStyle name="Normal 4 2 2 3 2 2 5" xfId="7809" xr:uid="{56B23092-15B8-44A9-897B-09E41DDB3D16}"/>
    <cellStyle name="Normal 4 2 2 3 2 3" xfId="1672" xr:uid="{7E7B98CA-4934-4993-AB2B-A59D95F99740}"/>
    <cellStyle name="Normal 4 2 2 3 2 3 2" xfId="3700" xr:uid="{2DF7739A-E438-4F5E-8F27-B08BB53FE07E}"/>
    <cellStyle name="Normal 4 2 2 3 2 3 3" xfId="5730" xr:uid="{23CB533F-79BD-4E8D-A00F-91D722EBD109}"/>
    <cellStyle name="Normal 4 2 2 3 2 4" xfId="2687" xr:uid="{FEEA6295-A1CA-4C60-82AB-963077B8F11A}"/>
    <cellStyle name="Normal 4 2 2 3 2 5" xfId="4714" xr:uid="{CAF15AD8-D9ED-4E7D-8F4A-EE38B2508248}"/>
    <cellStyle name="Normal 4 2 2 3 2 6" xfId="7364" xr:uid="{988A40C9-AAB5-4767-8006-288955D8D08B}"/>
    <cellStyle name="Normal 4 2 2 3 3" xfId="733" xr:uid="{7CAAAC55-AEF4-4AD4-93FF-A975F11C2FD0}"/>
    <cellStyle name="Normal 4 2 2 3 3 2" xfId="1750" xr:uid="{94E1CD77-5640-411E-875D-13C32C73B290}"/>
    <cellStyle name="Normal 4 2 2 3 3 2 2" xfId="3778" xr:uid="{3E7AD1C5-CA25-456A-A74D-E0062A8CEF34}"/>
    <cellStyle name="Normal 4 2 2 3 3 2 3" xfId="5808" xr:uid="{7DB4D66D-C0D1-41AE-9D29-8EFBC3FB4068}"/>
    <cellStyle name="Normal 4 2 2 3 3 3" xfId="2765" xr:uid="{9810D748-0BE6-47BD-9CE9-B64B5D754659}"/>
    <cellStyle name="Normal 4 2 2 3 3 4" xfId="4792" xr:uid="{6DF5E3C7-B0F0-4E09-A787-FD21DD10C84A}"/>
    <cellStyle name="Normal 4 2 2 3 3 5" xfId="7441" xr:uid="{C116412A-BC96-4A21-BF51-CD9888C17DF0}"/>
    <cellStyle name="Normal 4 2 2 3 4" xfId="1177" xr:uid="{408122D0-2BC3-4540-8235-D046ACA1E883}"/>
    <cellStyle name="Normal 4 2 2 3 4 2" xfId="2192" xr:uid="{73439899-854F-4F76-81F6-DB2405A6D1DA}"/>
    <cellStyle name="Normal 4 2 2 3 4 2 2" xfId="4220" xr:uid="{04B9E68E-CE91-4DC4-8D57-5A37428D46C7}"/>
    <cellStyle name="Normal 4 2 2 3 4 2 3" xfId="6250" xr:uid="{E47C6918-2962-4B03-8949-1133A346B3E0}"/>
    <cellStyle name="Normal 4 2 2 3 4 3" xfId="3207" xr:uid="{68F0A33D-457F-4632-A351-A30D5D7F5997}"/>
    <cellStyle name="Normal 4 2 2 3 4 4" xfId="5234" xr:uid="{A4F3A03F-C448-49EF-AC0B-0608E82D349C}"/>
    <cellStyle name="Normal 4 2 2 3 4 5" xfId="7883" xr:uid="{FACFC7EC-421E-4F6F-B4CA-CA9B28AD5DAF}"/>
    <cellStyle name="Normal 4 2 2 3 5" xfId="1302" xr:uid="{BE2FE476-87BA-4F68-B437-78081B991F0F}"/>
    <cellStyle name="Normal 4 2 2 3 5 2" xfId="3330" xr:uid="{55BDCA5C-69BE-4B56-8FD6-0E486BAAC8B3}"/>
    <cellStyle name="Normal 4 2 2 3 5 3" xfId="5360" xr:uid="{827EA926-2E4F-4601-A597-120A3CBFE8F0}"/>
    <cellStyle name="Normal 4 2 2 3 6" xfId="2317" xr:uid="{C6AE192C-2719-42AE-8A87-7E50B045AB59}"/>
    <cellStyle name="Normal 4 2 2 3 7" xfId="4344" xr:uid="{C0857389-C912-4FC5-9B20-A3DC5E5EABA5}"/>
    <cellStyle name="Normal 4 2 2 3 8" xfId="6811" xr:uid="{D43D1B51-7E87-43BA-9D17-CDB94F2D3445}"/>
    <cellStyle name="Normal 4 2 2 3 9" xfId="6994" xr:uid="{51538423-6557-4200-B5B9-FB32EB6FDE24}"/>
    <cellStyle name="Normal 4 2 2 4" xfId="282" xr:uid="{6971722A-A7B1-40E9-A2D5-CC48E87809B2}"/>
    <cellStyle name="Normal 4 2 2 4 2" xfId="653" xr:uid="{236A3D79-F2F1-4A88-B430-78BA8A0F3428}"/>
    <cellStyle name="Normal 4 2 2 4 2 2" xfId="1102" xr:uid="{A9F5BE28-FEAF-4EB5-BDFE-A5E720AF885B}"/>
    <cellStyle name="Normal 4 2 2 4 2 2 2" xfId="2119" xr:uid="{32233DA6-5356-4F5C-921E-B36D92140A1C}"/>
    <cellStyle name="Normal 4 2 2 4 2 2 2 2" xfId="4147" xr:uid="{3784A5BD-51D6-4886-9854-5570C6BA1F17}"/>
    <cellStyle name="Normal 4 2 2 4 2 2 2 3" xfId="6177" xr:uid="{EFF64221-75BA-4F2B-A715-55D0DA438C4C}"/>
    <cellStyle name="Normal 4 2 2 4 2 2 3" xfId="3134" xr:uid="{FBCEFD80-ABA1-45E7-AC92-22847AC9B2CD}"/>
    <cellStyle name="Normal 4 2 2 4 2 2 4" xfId="5161" xr:uid="{378342C4-B294-450E-A986-AED8E43C06F1}"/>
    <cellStyle name="Normal 4 2 2 4 2 2 5" xfId="7810" xr:uid="{D6F59035-CACB-435C-8027-D3B050EB2B12}"/>
    <cellStyle name="Normal 4 2 2 4 2 3" xfId="1673" xr:uid="{F16C91BA-079D-472A-980B-8D0A87D839DD}"/>
    <cellStyle name="Normal 4 2 2 4 2 3 2" xfId="3701" xr:uid="{A684743B-8768-46C2-A1F7-8101023CC127}"/>
    <cellStyle name="Normal 4 2 2 4 2 3 3" xfId="5731" xr:uid="{5D8F2609-9A10-4013-A817-40E2C7698601}"/>
    <cellStyle name="Normal 4 2 2 4 2 4" xfId="2688" xr:uid="{98E63BA8-BC75-47F0-BFB8-A4F231D21549}"/>
    <cellStyle name="Normal 4 2 2 4 2 5" xfId="4715" xr:uid="{2297753C-081E-49BD-9D9A-87157A320F53}"/>
    <cellStyle name="Normal 4 2 2 4 2 6" xfId="6813" xr:uid="{E982E139-1E8C-4D58-868E-A88BDFE13A59}"/>
    <cellStyle name="Normal 4 2 2 4 2 7" xfId="7365" xr:uid="{B3F00C33-2501-4FE6-91D5-6776511F976F}"/>
    <cellStyle name="Normal 4 2 2 4 3" xfId="748" xr:uid="{695127A8-0517-43DF-9D09-1BAA50D98F91}"/>
    <cellStyle name="Normal 4 2 2 4 3 2" xfId="1765" xr:uid="{3BE660F1-CF75-4DF4-B9D3-DC82ADF8FAD8}"/>
    <cellStyle name="Normal 4 2 2 4 3 2 2" xfId="3793" xr:uid="{73004B36-3F74-4CEF-9257-B79326742A3D}"/>
    <cellStyle name="Normal 4 2 2 4 3 2 3" xfId="5823" xr:uid="{15577EF3-ADF7-47FD-860D-E68E7831C5F4}"/>
    <cellStyle name="Normal 4 2 2 4 3 3" xfId="2780" xr:uid="{E6E70F11-AA8F-42EE-8E2F-DC626B86848F}"/>
    <cellStyle name="Normal 4 2 2 4 3 4" xfId="4807" xr:uid="{BCEA669D-06E3-415F-9080-BAA8FBD3C483}"/>
    <cellStyle name="Normal 4 2 2 4 3 5" xfId="7456" xr:uid="{C2382DED-2FF7-4F8F-ACC0-2182D3E322A5}"/>
    <cellStyle name="Normal 4 2 2 4 4" xfId="1191" xr:uid="{F8CE160D-7BC6-4836-A0F4-BC5B1C95CF07}"/>
    <cellStyle name="Normal 4 2 2 4 4 2" xfId="2206" xr:uid="{9F96340A-CA75-479C-B8D1-CF358A94D83A}"/>
    <cellStyle name="Normal 4 2 2 4 4 2 2" xfId="4234" xr:uid="{FB0EFE20-2FC1-4FC3-A318-BD8CB4E71A63}"/>
    <cellStyle name="Normal 4 2 2 4 4 2 3" xfId="6264" xr:uid="{4B5F63C0-9338-4602-90A9-E8EF4C9D1989}"/>
    <cellStyle name="Normal 4 2 2 4 4 3" xfId="3221" xr:uid="{3484E47D-A7EE-4503-905E-BDA92B7AD6EE}"/>
    <cellStyle name="Normal 4 2 2 4 4 4" xfId="5248" xr:uid="{2C6A840E-05C6-465D-8798-3311D8747730}"/>
    <cellStyle name="Normal 4 2 2 4 4 5" xfId="7897" xr:uid="{4ACA71D2-43D6-4F3F-8297-1ABC0E58A9E1}"/>
    <cellStyle name="Normal 4 2 2 4 5" xfId="1316" xr:uid="{E7BAAF99-738C-4D38-9E05-C9C865770FC2}"/>
    <cellStyle name="Normal 4 2 2 4 5 2" xfId="3344" xr:uid="{B02B8FC5-3930-4670-986C-BE497DA472B5}"/>
    <cellStyle name="Normal 4 2 2 4 5 3" xfId="5374" xr:uid="{F454FA11-C16E-4017-B469-B3D6E82A1C70}"/>
    <cellStyle name="Normal 4 2 2 4 6" xfId="2331" xr:uid="{39BB75C5-ADB1-4480-AE15-3554354F0492}"/>
    <cellStyle name="Normal 4 2 2 4 7" xfId="4358" xr:uid="{B5190BF1-63D1-495F-8FD2-C5F679E65620}"/>
    <cellStyle name="Normal 4 2 2 4 8" xfId="6812" xr:uid="{69E66544-AA5C-4C0E-BDE1-ABF83A955391}"/>
    <cellStyle name="Normal 4 2 2 4 9" xfId="7008" xr:uid="{170E7A44-C7CB-486B-8670-C68B8A85A92F}"/>
    <cellStyle name="Normal 4 2 2 5" xfId="648" xr:uid="{1DA34687-E751-41A4-A86C-0CCA7EFC7AFB}"/>
    <cellStyle name="Normal 4 2 2 5 2" xfId="1097" xr:uid="{9D9325D5-4D84-40EE-A326-39E80E80DD58}"/>
    <cellStyle name="Normal 4 2 2 5 2 2" xfId="2114" xr:uid="{BF25967A-8EC1-4971-8295-D8C85DC0EF76}"/>
    <cellStyle name="Normal 4 2 2 5 2 2 2" xfId="4142" xr:uid="{9E206511-A7A1-41DD-825E-D441FA14964F}"/>
    <cellStyle name="Normal 4 2 2 5 2 2 3" xfId="6172" xr:uid="{A18ACF79-28C8-426F-9524-8DD28C4637C7}"/>
    <cellStyle name="Normal 4 2 2 5 2 3" xfId="3129" xr:uid="{6CFEBA5C-2D55-462E-AFB3-1C159D236385}"/>
    <cellStyle name="Normal 4 2 2 5 2 4" xfId="5156" xr:uid="{F42B1A26-FCD6-488B-BFFA-808DC162464A}"/>
    <cellStyle name="Normal 4 2 2 5 2 5" xfId="7805" xr:uid="{4B4701A9-51AF-441B-A9DB-C5DA5A8AA974}"/>
    <cellStyle name="Normal 4 2 2 5 3" xfId="1668" xr:uid="{BE5DBA52-5486-42D8-9B28-F1D9230874EB}"/>
    <cellStyle name="Normal 4 2 2 5 3 2" xfId="3696" xr:uid="{4F1650ED-A6F5-4977-BC4B-26E4F1692E76}"/>
    <cellStyle name="Normal 4 2 2 5 3 3" xfId="5726" xr:uid="{1F3B8E32-C0BE-45AA-8DD3-492861783EF4}"/>
    <cellStyle name="Normal 4 2 2 5 4" xfId="2683" xr:uid="{A5B67AF0-E4EA-457F-B404-F86DD29E16C5}"/>
    <cellStyle name="Normal 4 2 2 5 5" xfId="4710" xr:uid="{D6B9CBE9-801F-4350-BDB1-E52C7098AEE9}"/>
    <cellStyle name="Normal 4 2 2 5 6" xfId="7360" xr:uid="{67760B4C-8663-4871-AF49-EE5F6589DECF}"/>
    <cellStyle name="Normal 4 2 2 6" xfId="703" xr:uid="{A803EF9B-EF59-43D9-ADB6-874D91F51BD2}"/>
    <cellStyle name="Normal 4 2 2 6 2" xfId="1720" xr:uid="{7C175959-9976-4CD3-B121-ECACBD0568AA}"/>
    <cellStyle name="Normal 4 2 2 6 2 2" xfId="3748" xr:uid="{182FDA2B-A8B4-456D-9BD3-6AAAF840CD11}"/>
    <cellStyle name="Normal 4 2 2 6 2 3" xfId="5778" xr:uid="{88829179-CE9C-44EB-B300-33C0B6CB1344}"/>
    <cellStyle name="Normal 4 2 2 6 3" xfId="2735" xr:uid="{DAF80F1B-4883-41E8-8466-394F06AAAEBB}"/>
    <cellStyle name="Normal 4 2 2 6 4" xfId="4762" xr:uid="{FF3EC797-4598-4125-8E4F-4869C4523647}"/>
    <cellStyle name="Normal 4 2 2 6 5" xfId="7411" xr:uid="{FFD9BF9F-BF74-4921-9585-E0D595B913AB}"/>
    <cellStyle name="Normal 4 2 2 7" xfId="1151" xr:uid="{79DE1403-330C-46BA-B94B-0AFF055B6F6A}"/>
    <cellStyle name="Normal 4 2 2 7 2" xfId="2167" xr:uid="{2A2BD315-9828-47DA-AAA8-0F489866E709}"/>
    <cellStyle name="Normal 4 2 2 7 2 2" xfId="4195" xr:uid="{41FCAEB9-F9C1-4BA3-89CD-EFB7BEA35234}"/>
    <cellStyle name="Normal 4 2 2 7 2 3" xfId="6225" xr:uid="{97CE446A-6DA3-4249-BC2D-EDB6DAA49313}"/>
    <cellStyle name="Normal 4 2 2 7 3" xfId="3182" xr:uid="{E1EC0400-C499-472B-A0D6-6EA26529B3F8}"/>
    <cellStyle name="Normal 4 2 2 7 4" xfId="5209" xr:uid="{781CC5D3-D79D-44A0-9467-114128BA6242}"/>
    <cellStyle name="Normal 4 2 2 7 5" xfId="7858" xr:uid="{FA532CD1-68C6-481D-AF7A-4D255990DB63}"/>
    <cellStyle name="Normal 4 2 2 8" xfId="1279" xr:uid="{91AB1F80-8B21-40D3-84FE-A19DD06DC40F}"/>
    <cellStyle name="Normal 4 2 2 8 2" xfId="3307" xr:uid="{CEA05631-DFB7-48ED-8E05-31AAA81762ED}"/>
    <cellStyle name="Normal 4 2 2 8 3" xfId="5337" xr:uid="{D5B62E58-370E-47ED-8D97-F58031E954C4}"/>
    <cellStyle name="Normal 4 2 2 9" xfId="2293" xr:uid="{B76BE799-D864-4CF1-8647-BA33B01B029A}"/>
    <cellStyle name="Normal 4 2 3" xfId="214" xr:uid="{8615DF91-F23A-4970-88EF-D4CBD3AF6A9C}"/>
    <cellStyle name="Normal 4 2 3 10" xfId="6814" xr:uid="{1DE2CD50-86E9-430E-966E-F1D175C82D2C}"/>
    <cellStyle name="Normal 4 2 3 11" xfId="6973" xr:uid="{A3562E68-76C8-48B6-BCEE-50DD589B6BA6}"/>
    <cellStyle name="Normal 4 2 3 2" xfId="270" xr:uid="{1051ECC4-80A7-40F3-BE9F-1A42643F1B01}"/>
    <cellStyle name="Normal 4 2 3 2 2" xfId="655" xr:uid="{0B5F0D40-D577-41E9-A4CC-C5D1EA73DA7C}"/>
    <cellStyle name="Normal 4 2 3 2 2 2" xfId="1104" xr:uid="{BA828B2A-DF5A-4A55-A141-FB4A03B6892B}"/>
    <cellStyle name="Normal 4 2 3 2 2 2 2" xfId="2121" xr:uid="{49E8156A-BB1B-4746-918C-2F6F04FA337C}"/>
    <cellStyle name="Normal 4 2 3 2 2 2 2 2" xfId="4149" xr:uid="{AAD45A66-5251-4D4A-9743-91BB84FA7C1A}"/>
    <cellStyle name="Normal 4 2 3 2 2 2 2 3" xfId="6179" xr:uid="{B61FCC69-83F3-4ABF-B3C6-CC3CE1CFFBCB}"/>
    <cellStyle name="Normal 4 2 3 2 2 2 3" xfId="3136" xr:uid="{F65D4886-4E55-448D-9501-23E6E0F02578}"/>
    <cellStyle name="Normal 4 2 3 2 2 2 4" xfId="5163" xr:uid="{3DAE53A6-4546-4FD2-B00E-C7C9135A138E}"/>
    <cellStyle name="Normal 4 2 3 2 2 2 5" xfId="7812" xr:uid="{970179BE-21FC-40A3-AB93-2D808C963564}"/>
    <cellStyle name="Normal 4 2 3 2 2 3" xfId="1675" xr:uid="{A872C7AE-4F47-4AED-AD46-89785378413C}"/>
    <cellStyle name="Normal 4 2 3 2 2 3 2" xfId="3703" xr:uid="{237118F7-64E6-438F-8B22-68FA9E7BA8CB}"/>
    <cellStyle name="Normal 4 2 3 2 2 3 3" xfId="5733" xr:uid="{3B9E07F2-DA84-4D94-8292-2F0940F801C7}"/>
    <cellStyle name="Normal 4 2 3 2 2 4" xfId="2690" xr:uid="{85F19A57-DA8F-44FA-82D9-C4558EBB68CE}"/>
    <cellStyle name="Normal 4 2 3 2 2 5" xfId="4717" xr:uid="{72F18CD4-64AD-4E54-9EA4-48C92502C09D}"/>
    <cellStyle name="Normal 4 2 3 2 2 6" xfId="7367" xr:uid="{DF1F64C6-C409-402B-B395-CEAFBA79F7DD}"/>
    <cellStyle name="Normal 4 2 3 2 3" xfId="735" xr:uid="{317393C4-77E9-4CC4-8E92-6C95AD3AD176}"/>
    <cellStyle name="Normal 4 2 3 2 3 2" xfId="1752" xr:uid="{EC46D2EA-2B81-42D8-A2E7-6B87E0428AB4}"/>
    <cellStyle name="Normal 4 2 3 2 3 2 2" xfId="3780" xr:uid="{3993D492-29FA-41A4-9F80-22DD793CD15B}"/>
    <cellStyle name="Normal 4 2 3 2 3 2 3" xfId="5810" xr:uid="{B862F7D2-B81E-4A95-BB4B-E264AA8DDCF7}"/>
    <cellStyle name="Normal 4 2 3 2 3 3" xfId="2767" xr:uid="{D9872777-59DD-4C4B-BCA0-A5A17456D21F}"/>
    <cellStyle name="Normal 4 2 3 2 3 4" xfId="4794" xr:uid="{800A2266-116B-48A5-8230-F3B21959FC6E}"/>
    <cellStyle name="Normal 4 2 3 2 3 5" xfId="7443" xr:uid="{546D9D74-54D7-436D-A467-C58BEEC32CFC}"/>
    <cellStyle name="Normal 4 2 3 2 4" xfId="1179" xr:uid="{B928BA32-267F-4957-857E-2E64FDE3920E}"/>
    <cellStyle name="Normal 4 2 3 2 4 2" xfId="2194" xr:uid="{4816E363-CC37-4084-A016-B594EE815A8A}"/>
    <cellStyle name="Normal 4 2 3 2 4 2 2" xfId="4222" xr:uid="{F3034868-3AFF-4B67-972B-C737B804F16B}"/>
    <cellStyle name="Normal 4 2 3 2 4 2 3" xfId="6252" xr:uid="{01C487E5-E53E-4148-B13D-E4BE3601D3C2}"/>
    <cellStyle name="Normal 4 2 3 2 4 3" xfId="3209" xr:uid="{9284A182-F96F-45A7-81B4-936FFE58993E}"/>
    <cellStyle name="Normal 4 2 3 2 4 4" xfId="5236" xr:uid="{4C274590-DDC5-4A7E-8E9C-28F5F2BB664F}"/>
    <cellStyle name="Normal 4 2 3 2 4 5" xfId="7885" xr:uid="{5167102F-FE75-4950-902C-C11256B93B6B}"/>
    <cellStyle name="Normal 4 2 3 2 5" xfId="1304" xr:uid="{05763361-DCAC-4360-8CD2-8247C8051692}"/>
    <cellStyle name="Normal 4 2 3 2 5 2" xfId="3332" xr:uid="{47F8DDDB-D307-43CB-9B67-943D26F9C882}"/>
    <cellStyle name="Normal 4 2 3 2 5 3" xfId="5362" xr:uid="{312823B7-0F17-4867-8A65-698A44A5B667}"/>
    <cellStyle name="Normal 4 2 3 2 6" xfId="2319" xr:uid="{6789823E-EF32-4DA2-9356-B970323053DA}"/>
    <cellStyle name="Normal 4 2 3 2 7" xfId="4346" xr:uid="{59AD0567-3A80-4A6A-9479-044978DDA0F8}"/>
    <cellStyle name="Normal 4 2 3 2 8" xfId="6815" xr:uid="{30EACA0B-A637-494C-8CC9-70A4A07218BB}"/>
    <cellStyle name="Normal 4 2 3 2 9" xfId="6996" xr:uid="{9731E785-D9E1-455C-A2D9-0B988E3112C2}"/>
    <cellStyle name="Normal 4 2 3 3" xfId="284" xr:uid="{BACF2B96-45A7-442F-8083-59F739AB673D}"/>
    <cellStyle name="Normal 4 2 3 3 2" xfId="656" xr:uid="{A04738F7-78BD-4308-9795-D7F54FCF15F9}"/>
    <cellStyle name="Normal 4 2 3 3 2 2" xfId="1105" xr:uid="{DFFD8031-9E1B-4322-A788-1DF420D0A6C2}"/>
    <cellStyle name="Normal 4 2 3 3 2 2 2" xfId="2122" xr:uid="{BBA3BC52-E839-4187-91A8-242232FD1A2D}"/>
    <cellStyle name="Normal 4 2 3 3 2 2 2 2" xfId="4150" xr:uid="{573FF36B-FB95-4691-AA71-9DD277CA9CB1}"/>
    <cellStyle name="Normal 4 2 3 3 2 2 2 3" xfId="6180" xr:uid="{A78E2193-D927-4B0E-A19E-F3DCBB6B5AD9}"/>
    <cellStyle name="Normal 4 2 3 3 2 2 3" xfId="3137" xr:uid="{840A73D2-F788-42A2-84BB-9F073B3A2A1D}"/>
    <cellStyle name="Normal 4 2 3 3 2 2 4" xfId="5164" xr:uid="{733F82BB-46EC-40A1-83BB-B5D809855B2F}"/>
    <cellStyle name="Normal 4 2 3 3 2 2 5" xfId="7813" xr:uid="{BF4930D0-252D-4BD2-9741-86F5FDFFE41C}"/>
    <cellStyle name="Normal 4 2 3 3 2 3" xfId="1676" xr:uid="{44A7DA54-D5CD-4783-B902-0E3939E4AEF8}"/>
    <cellStyle name="Normal 4 2 3 3 2 3 2" xfId="3704" xr:uid="{7317FF00-775B-44B4-BE65-1F5DF36AFA7A}"/>
    <cellStyle name="Normal 4 2 3 3 2 3 3" xfId="5734" xr:uid="{CC888932-38FF-4E35-AA5F-8821ECA930A5}"/>
    <cellStyle name="Normal 4 2 3 3 2 4" xfId="2691" xr:uid="{A3D31CFD-C093-4069-9E2B-099D0C2DE9E9}"/>
    <cellStyle name="Normal 4 2 3 3 2 5" xfId="4718" xr:uid="{6CAF2E78-3A56-475A-AE6B-676DCF9AA1CD}"/>
    <cellStyle name="Normal 4 2 3 3 2 6" xfId="6817" xr:uid="{47E13A3F-5A0C-4FE4-8AB0-EF57B67A9DC9}"/>
    <cellStyle name="Normal 4 2 3 3 2 7" xfId="7368" xr:uid="{A1990883-0604-439A-B843-927A8DB30EA7}"/>
    <cellStyle name="Normal 4 2 3 3 3" xfId="750" xr:uid="{E32DF90F-ED2A-4024-9840-FDB490D9C81F}"/>
    <cellStyle name="Normal 4 2 3 3 3 2" xfId="1767" xr:uid="{DD5D82B4-8356-41ED-BE92-66CCCF5D8C90}"/>
    <cellStyle name="Normal 4 2 3 3 3 2 2" xfId="3795" xr:uid="{270884F9-77AB-435B-BAE2-83D60256EB8E}"/>
    <cellStyle name="Normal 4 2 3 3 3 2 3" xfId="5825" xr:uid="{5F970718-B646-45D5-8685-C07D320AB6F0}"/>
    <cellStyle name="Normal 4 2 3 3 3 3" xfId="2782" xr:uid="{250A5DD6-5DF6-468F-BBFF-A39E66BC6BCD}"/>
    <cellStyle name="Normal 4 2 3 3 3 4" xfId="4809" xr:uid="{5C6E7A80-FD98-4666-8268-8EE741CE4469}"/>
    <cellStyle name="Normal 4 2 3 3 3 5" xfId="7458" xr:uid="{538D43C9-BDBD-4D04-9A31-4C687E4466E6}"/>
    <cellStyle name="Normal 4 2 3 3 4" xfId="1193" xr:uid="{901DEF32-802D-439F-8B08-C2B53C46086B}"/>
    <cellStyle name="Normal 4 2 3 3 4 2" xfId="2208" xr:uid="{187F30EF-D2C5-4884-9435-91101D2ED5A0}"/>
    <cellStyle name="Normal 4 2 3 3 4 2 2" xfId="4236" xr:uid="{7F3EF815-AFDF-4DFC-8B58-8A06C8E32E44}"/>
    <cellStyle name="Normal 4 2 3 3 4 2 3" xfId="6266" xr:uid="{C6EE77F4-B5E6-4239-AEA6-1806E2A856E0}"/>
    <cellStyle name="Normal 4 2 3 3 4 3" xfId="3223" xr:uid="{C247EB86-887D-469E-89D7-9CB42C0CDBA3}"/>
    <cellStyle name="Normal 4 2 3 3 4 4" xfId="5250" xr:uid="{99AAA553-4D95-44AF-98AC-0D77D209F237}"/>
    <cellStyle name="Normal 4 2 3 3 4 5" xfId="7899" xr:uid="{2F6EC85E-21BB-4B08-9404-F0B4394DA519}"/>
    <cellStyle name="Normal 4 2 3 3 5" xfId="1318" xr:uid="{F01F3767-47FC-41FD-A0FC-2526CBA13C6E}"/>
    <cellStyle name="Normal 4 2 3 3 5 2" xfId="3346" xr:uid="{54F8BCD4-35F4-48DA-9095-434FC1331B05}"/>
    <cellStyle name="Normal 4 2 3 3 5 3" xfId="5376" xr:uid="{07F50C64-0DBD-4F9A-97A6-AA0C3AC56EF2}"/>
    <cellStyle name="Normal 4 2 3 3 6" xfId="2333" xr:uid="{D076638B-DCC8-4243-893E-DC30F90F6078}"/>
    <cellStyle name="Normal 4 2 3 3 7" xfId="4360" xr:uid="{4C36010C-6FD7-4D33-9F17-CE7824593E26}"/>
    <cellStyle name="Normal 4 2 3 3 8" xfId="6816" xr:uid="{93EE82CF-FA98-4055-9EA1-4AC3A79BFF45}"/>
    <cellStyle name="Normal 4 2 3 3 9" xfId="7010" xr:uid="{9F04A737-62ED-4B6A-B0D9-649FE7EBAB6F}"/>
    <cellStyle name="Normal 4 2 3 4" xfId="654" xr:uid="{E566E445-AFEC-4DC7-85BD-793157C4C7ED}"/>
    <cellStyle name="Normal 4 2 3 4 2" xfId="1103" xr:uid="{611FCBFC-DD28-4A5E-93FA-5705C2C4FDA7}"/>
    <cellStyle name="Normal 4 2 3 4 2 2" xfId="2120" xr:uid="{4801BF65-5DBC-4DD1-8738-D7D16081B712}"/>
    <cellStyle name="Normal 4 2 3 4 2 2 2" xfId="4148" xr:uid="{965EFA7A-BADB-4340-8047-994252156EEE}"/>
    <cellStyle name="Normal 4 2 3 4 2 2 3" xfId="6178" xr:uid="{8E67F971-5A4D-44DD-B8A2-F941A81F68E7}"/>
    <cellStyle name="Normal 4 2 3 4 2 3" xfId="3135" xr:uid="{1712227D-86EC-49F6-8BED-3B52E69C5635}"/>
    <cellStyle name="Normal 4 2 3 4 2 4" xfId="5162" xr:uid="{6910775E-62A2-4ECD-88E1-3A13BF6A9378}"/>
    <cellStyle name="Normal 4 2 3 4 2 5" xfId="7811" xr:uid="{3FE5C1BD-F935-41E0-B040-B9989B3B1D76}"/>
    <cellStyle name="Normal 4 2 3 4 3" xfId="1674" xr:uid="{94653113-D689-4C77-8E7B-5F6A244BE8CD}"/>
    <cellStyle name="Normal 4 2 3 4 3 2" xfId="3702" xr:uid="{83123195-4F15-4800-A3E4-0D9DF42F93F2}"/>
    <cellStyle name="Normal 4 2 3 4 3 3" xfId="5732" xr:uid="{59360015-F238-46A9-9DAE-F461DAA70AB6}"/>
    <cellStyle name="Normal 4 2 3 4 4" xfId="2689" xr:uid="{820A5FF1-D0E8-4532-9BAF-0064EF0A1154}"/>
    <cellStyle name="Normal 4 2 3 4 5" xfId="4716" xr:uid="{3015F239-85F1-4771-98EB-43AAE71BD8F3}"/>
    <cellStyle name="Normal 4 2 3 4 6" xfId="7366" xr:uid="{8D7F9BCD-E5CA-401A-A1E7-C477EEC4AD38}"/>
    <cellStyle name="Normal 4 2 3 5" xfId="705" xr:uid="{AE320AFF-1392-49C6-9948-60A4A1062C61}"/>
    <cellStyle name="Normal 4 2 3 5 2" xfId="1722" xr:uid="{DA3D3951-82E6-4332-BF11-CB0506C98AA4}"/>
    <cellStyle name="Normal 4 2 3 5 2 2" xfId="3750" xr:uid="{3175F35B-4F6F-4766-9059-E8B673EC08E2}"/>
    <cellStyle name="Normal 4 2 3 5 2 3" xfId="5780" xr:uid="{3E6C2460-A337-48E9-9BDA-9DDADB37B67F}"/>
    <cellStyle name="Normal 4 2 3 5 3" xfId="2737" xr:uid="{52CB523E-D051-4B35-8E99-7CDAA13C6F33}"/>
    <cellStyle name="Normal 4 2 3 5 4" xfId="4764" xr:uid="{1F838730-F45E-439B-82C6-E5EA70153A40}"/>
    <cellStyle name="Normal 4 2 3 5 5" xfId="7413" xr:uid="{63FFF4B4-8A29-4122-9F9B-01F47DE69F14}"/>
    <cellStyle name="Normal 4 2 3 6" xfId="1153" xr:uid="{0E5F4C10-E19F-4E98-AD1A-1D639B087CA3}"/>
    <cellStyle name="Normal 4 2 3 6 2" xfId="2169" xr:uid="{165297B3-D00A-4067-B417-C2A6628AEC69}"/>
    <cellStyle name="Normal 4 2 3 6 2 2" xfId="4197" xr:uid="{0060EF22-C2C0-4966-B1DB-893A760D4AEE}"/>
    <cellStyle name="Normal 4 2 3 6 2 3" xfId="6227" xr:uid="{34F2EECA-0AB5-47B2-B6BD-A682C0652113}"/>
    <cellStyle name="Normal 4 2 3 6 3" xfId="3184" xr:uid="{936526D6-F2C6-4BC2-8134-F9B1CC9FC235}"/>
    <cellStyle name="Normal 4 2 3 6 4" xfId="5211" xr:uid="{38AA0392-CE31-42D3-B043-AA2EC883B91C}"/>
    <cellStyle name="Normal 4 2 3 6 5" xfId="7860" xr:uid="{FBB0115A-1BD0-47F5-9FE1-DC546FC37AF6}"/>
    <cellStyle name="Normal 4 2 3 7" xfId="1281" xr:uid="{8D734E18-DE35-48F5-BA63-62035AC5DBEB}"/>
    <cellStyle name="Normal 4 2 3 7 2" xfId="3309" xr:uid="{7534FEEA-151F-4201-B445-B15E19DDAC3B}"/>
    <cellStyle name="Normal 4 2 3 7 3" xfId="5339" xr:uid="{10A47958-40EF-476D-A4BC-FCA57B6D70BE}"/>
    <cellStyle name="Normal 4 2 3 8" xfId="2295" xr:uid="{7864DDC6-A21A-4E51-B3A7-97F3AA30762B}"/>
    <cellStyle name="Normal 4 2 3 9" xfId="4322" xr:uid="{DE45DDC0-901C-45BB-B8D3-BFFB5EFADF32}"/>
    <cellStyle name="Normal 4 2 4" xfId="267" xr:uid="{3357E86D-6613-4BD0-92D1-3B09E34F6976}"/>
    <cellStyle name="Normal 4 2 4 2" xfId="657" xr:uid="{5DF0BA87-B418-4F51-AC75-FEEDCCB7FB5D}"/>
    <cellStyle name="Normal 4 2 4 2 2" xfId="1106" xr:uid="{2FA4E7D0-F8F6-472C-852A-DA18A08FB1FE}"/>
    <cellStyle name="Normal 4 2 4 2 2 2" xfId="2123" xr:uid="{B237CC93-253D-4EFA-8B17-D838D99E1D8B}"/>
    <cellStyle name="Normal 4 2 4 2 2 2 2" xfId="4151" xr:uid="{05CEB3E2-3B80-4A45-923D-F1B66B2B5958}"/>
    <cellStyle name="Normal 4 2 4 2 2 2 3" xfId="6181" xr:uid="{CB2F54E2-26E2-4056-92F4-99C9303573C9}"/>
    <cellStyle name="Normal 4 2 4 2 2 3" xfId="3138" xr:uid="{BD37C50E-C0FB-401E-ADC8-C887EAED1497}"/>
    <cellStyle name="Normal 4 2 4 2 2 4" xfId="5165" xr:uid="{00DCCF91-5082-43FE-8F0A-13736072E7B2}"/>
    <cellStyle name="Normal 4 2 4 2 2 5" xfId="7814" xr:uid="{EC6E2520-A7C9-4146-B96A-52A7B3E47C71}"/>
    <cellStyle name="Normal 4 2 4 2 3" xfId="1677" xr:uid="{575EA731-1EF6-4AF3-A2F4-067F18976E49}"/>
    <cellStyle name="Normal 4 2 4 2 3 2" xfId="3705" xr:uid="{D2685CD9-4065-4324-9B0D-92E82701E0E2}"/>
    <cellStyle name="Normal 4 2 4 2 3 3" xfId="5735" xr:uid="{EBB983F1-38E5-4545-A7A8-3FFCEE48F917}"/>
    <cellStyle name="Normal 4 2 4 2 4" xfId="2692" xr:uid="{AA590A67-E033-4705-BAB8-B916D854FD21}"/>
    <cellStyle name="Normal 4 2 4 2 5" xfId="4719" xr:uid="{E1840CE2-326F-463C-AC16-7B814C641955}"/>
    <cellStyle name="Normal 4 2 4 2 6" xfId="6819" xr:uid="{7A582845-1905-4878-80FE-C7FBE956398E}"/>
    <cellStyle name="Normal 4 2 4 2 7" xfId="7369" xr:uid="{E27B9A91-C821-488D-99ED-9C060FBDA19E}"/>
    <cellStyle name="Normal 4 2 4 3" xfId="732" xr:uid="{69A475B0-232A-4038-8104-C836A5F0489A}"/>
    <cellStyle name="Normal 4 2 4 3 2" xfId="1749" xr:uid="{DE24654E-8FB2-453F-A0AA-F2C60F552691}"/>
    <cellStyle name="Normal 4 2 4 3 2 2" xfId="3777" xr:uid="{28F8DE0F-0F82-4EFC-83D6-10B5C311DB2A}"/>
    <cellStyle name="Normal 4 2 4 3 2 3" xfId="5807" xr:uid="{9F45C95C-1EE2-4443-BE3D-CF56128D8E69}"/>
    <cellStyle name="Normal 4 2 4 3 3" xfId="2764" xr:uid="{B6E1A1AE-1970-48E4-BBB6-728C22AE35C2}"/>
    <cellStyle name="Normal 4 2 4 3 4" xfId="4791" xr:uid="{26A44794-3093-48FC-982E-D92CC287309E}"/>
    <cellStyle name="Normal 4 2 4 3 5" xfId="6820" xr:uid="{8FA46D8D-A24D-41A7-8F9F-EE1CDD98E02D}"/>
    <cellStyle name="Normal 4 2 4 3 6" xfId="7440" xr:uid="{033B689E-19AC-4926-AE3F-CB387902298F}"/>
    <cellStyle name="Normal 4 2 4 4" xfId="1176" xr:uid="{212C42EA-4262-4614-9692-B9995010CECB}"/>
    <cellStyle name="Normal 4 2 4 4 2" xfId="2191" xr:uid="{DA5770A9-0C2B-499B-8645-C4CF1DFFF795}"/>
    <cellStyle name="Normal 4 2 4 4 2 2" xfId="4219" xr:uid="{2EC606E5-F64F-4990-BB92-15EFE30B603E}"/>
    <cellStyle name="Normal 4 2 4 4 2 3" xfId="6249" xr:uid="{2CBC4B9A-6B6F-4E4D-A8E2-4E252B613EEC}"/>
    <cellStyle name="Normal 4 2 4 4 3" xfId="3206" xr:uid="{DC7E91E0-8BB3-444D-B03D-E1D49D1FA1B4}"/>
    <cellStyle name="Normal 4 2 4 4 4" xfId="5233" xr:uid="{362230ED-5747-4CCC-9790-025B294B5F6C}"/>
    <cellStyle name="Normal 4 2 4 4 5" xfId="6821" xr:uid="{8B39791A-AFC5-4FD7-8DCB-F347F20F62DB}"/>
    <cellStyle name="Normal 4 2 4 4 6" xfId="7882" xr:uid="{1E972C85-EFFB-41A7-8D16-5A774AA6E68E}"/>
    <cellStyle name="Normal 4 2 4 5" xfId="1301" xr:uid="{5A6F280F-A30B-4F02-81D0-D5609579DCB2}"/>
    <cellStyle name="Normal 4 2 4 5 2" xfId="3329" xr:uid="{71D67259-D501-46D1-B668-ACAB87E0C092}"/>
    <cellStyle name="Normal 4 2 4 5 3" xfId="5359" xr:uid="{C144578B-CE8D-4C9D-A0C8-6ADC4380D4F4}"/>
    <cellStyle name="Normal 4 2 4 6" xfId="2316" xr:uid="{34287006-9737-4107-B4E2-13A946330D48}"/>
    <cellStyle name="Normal 4 2 4 7" xfId="4343" xr:uid="{3AFF7DE8-49D0-40CD-950C-65C6DDEF51A5}"/>
    <cellStyle name="Normal 4 2 4 8" xfId="6818" xr:uid="{A8A71467-8DD0-4822-B97C-6247AFD92282}"/>
    <cellStyle name="Normal 4 2 4 9" xfId="6993" xr:uid="{1F25F873-AAE6-449C-A384-0BB8A5317FA1}"/>
    <cellStyle name="Normal 4 2 5" xfId="281" xr:uid="{F270F2F3-E8C2-48D1-9F68-FFB4795EE722}"/>
    <cellStyle name="Normal 4 2 5 2" xfId="658" xr:uid="{36FF2542-F8CB-4F7A-BE07-6D5ED2F8BBEC}"/>
    <cellStyle name="Normal 4 2 5 2 2" xfId="1107" xr:uid="{57674FF1-7258-40E5-890B-2F231F501A91}"/>
    <cellStyle name="Normal 4 2 5 2 2 2" xfId="2124" xr:uid="{F2C48CEB-D421-4FD8-8D60-993631B9EF9C}"/>
    <cellStyle name="Normal 4 2 5 2 2 2 2" xfId="4152" xr:uid="{3EEAD704-CC02-46E2-9087-390E053711D6}"/>
    <cellStyle name="Normal 4 2 5 2 2 2 3" xfId="6182" xr:uid="{CB737920-DE6B-4B50-8FEA-FBA631825760}"/>
    <cellStyle name="Normal 4 2 5 2 2 3" xfId="3139" xr:uid="{CCCF969A-3360-44A6-9152-808640027166}"/>
    <cellStyle name="Normal 4 2 5 2 2 4" xfId="5166" xr:uid="{5BDC01D1-2167-4E55-A91E-70FBCD4DB49E}"/>
    <cellStyle name="Normal 4 2 5 2 2 5" xfId="7815" xr:uid="{AF3F6879-951A-42EC-904B-B48EC15C9E8D}"/>
    <cellStyle name="Normal 4 2 5 2 3" xfId="1678" xr:uid="{44D738DD-9F71-497F-BFB6-873011452818}"/>
    <cellStyle name="Normal 4 2 5 2 3 2" xfId="3706" xr:uid="{81253F50-1EC9-4D14-A3FF-420B26B7006C}"/>
    <cellStyle name="Normal 4 2 5 2 3 3" xfId="5736" xr:uid="{BABE2650-E660-416B-B73E-0D51E1636E64}"/>
    <cellStyle name="Normal 4 2 5 2 4" xfId="2693" xr:uid="{31D20E9C-8021-4EA9-AD01-3620F97E6BBE}"/>
    <cellStyle name="Normal 4 2 5 2 5" xfId="4720" xr:uid="{31EE610E-76FE-484C-98C1-C9886CB655DC}"/>
    <cellStyle name="Normal 4 2 5 2 6" xfId="7370" xr:uid="{A0C4387C-EC32-4090-B770-9469A6DB6996}"/>
    <cellStyle name="Normal 4 2 5 3" xfId="747" xr:uid="{9BB42DD4-BA04-42D9-B003-1B2C446D822A}"/>
    <cellStyle name="Normal 4 2 5 3 2" xfId="1764" xr:uid="{1EFDBCB6-E549-4EA9-BBD0-7AA11B9D5E6F}"/>
    <cellStyle name="Normal 4 2 5 3 2 2" xfId="3792" xr:uid="{B3582A2D-3032-40FE-8B8E-77AB18EA3732}"/>
    <cellStyle name="Normal 4 2 5 3 2 3" xfId="5822" xr:uid="{7B126665-CF26-49CA-B54E-7DE1218D4D71}"/>
    <cellStyle name="Normal 4 2 5 3 3" xfId="2779" xr:uid="{24174C74-43A7-4B59-A3C2-2DF0ACD851A5}"/>
    <cellStyle name="Normal 4 2 5 3 4" xfId="4806" xr:uid="{414CEB08-3944-4595-AF3A-127D730250B5}"/>
    <cellStyle name="Normal 4 2 5 3 5" xfId="7455" xr:uid="{50E69016-8FC0-45D8-8942-614582390FD5}"/>
    <cellStyle name="Normal 4 2 5 4" xfId="1190" xr:uid="{E541254E-0603-4CFD-BC1A-2088FB6A143F}"/>
    <cellStyle name="Normal 4 2 5 4 2" xfId="2205" xr:uid="{C92E8972-E9E5-4F06-AD34-2A47307EABCC}"/>
    <cellStyle name="Normal 4 2 5 4 2 2" xfId="4233" xr:uid="{B259D295-F4E9-4222-A295-C96A4353EF12}"/>
    <cellStyle name="Normal 4 2 5 4 2 3" xfId="6263" xr:uid="{9A7F9FCD-0286-4442-A0D8-E22931812C41}"/>
    <cellStyle name="Normal 4 2 5 4 3" xfId="3220" xr:uid="{0A750230-D30C-4C48-9D2C-C230CE50FD3B}"/>
    <cellStyle name="Normal 4 2 5 4 4" xfId="5247" xr:uid="{5F684716-66F6-43BB-81B8-7FCFCD6A634B}"/>
    <cellStyle name="Normal 4 2 5 4 5" xfId="7896" xr:uid="{BBE71341-E83E-4660-BBE2-AF2A81C904C7}"/>
    <cellStyle name="Normal 4 2 5 5" xfId="1315" xr:uid="{C519C43F-3719-468C-853E-2C98F64A28C0}"/>
    <cellStyle name="Normal 4 2 5 5 2" xfId="3343" xr:uid="{724CF032-E2FB-4E98-80F5-F773C44C4C09}"/>
    <cellStyle name="Normal 4 2 5 5 3" xfId="5373" xr:uid="{60A5362D-DD34-480D-8ABE-C62B63EE0DA4}"/>
    <cellStyle name="Normal 4 2 5 6" xfId="2330" xr:uid="{8DE2656C-4492-4BC3-A80A-3263856E23AE}"/>
    <cellStyle name="Normal 4 2 5 7" xfId="4357" xr:uid="{1D7FA3CC-E43E-48E2-BD07-E468DA416A10}"/>
    <cellStyle name="Normal 4 2 5 8" xfId="6822" xr:uid="{B169DC67-CB65-4884-98D1-AED9E6E987F4}"/>
    <cellStyle name="Normal 4 2 5 9" xfId="7007" xr:uid="{12621DB2-EDDC-4971-A763-34833611C079}"/>
    <cellStyle name="Normal 4 2 6" xfId="647" xr:uid="{0BF43811-87D7-4EA3-BCAC-83C04CA67146}"/>
    <cellStyle name="Normal 4 2 6 2" xfId="1096" xr:uid="{36952CBF-0504-4C50-9849-4A6BA065A17B}"/>
    <cellStyle name="Normal 4 2 6 2 2" xfId="2113" xr:uid="{0CCF1075-2DF2-46B1-9449-58992BB7D2EE}"/>
    <cellStyle name="Normal 4 2 6 2 2 2" xfId="4141" xr:uid="{E0B5BABB-7829-4A7D-B34E-54BB427392E2}"/>
    <cellStyle name="Normal 4 2 6 2 2 3" xfId="6171" xr:uid="{849B57C1-9E4D-4249-988D-F03675921A82}"/>
    <cellStyle name="Normal 4 2 6 2 3" xfId="3128" xr:uid="{9DF0062F-EA0C-4653-A29C-B146D2709728}"/>
    <cellStyle name="Normal 4 2 6 2 4" xfId="5155" xr:uid="{61D0207E-A746-4232-A032-FEFF890FC5FF}"/>
    <cellStyle name="Normal 4 2 6 2 5" xfId="7804" xr:uid="{50A5521B-80C0-4D33-9E8B-E28C43132600}"/>
    <cellStyle name="Normal 4 2 6 3" xfId="1667" xr:uid="{2C5CA762-D0ED-4C72-BE1F-598D427A6EA9}"/>
    <cellStyle name="Normal 4 2 6 3 2" xfId="3695" xr:uid="{B4B949DF-F977-4DC1-842B-63E4D4340B01}"/>
    <cellStyle name="Normal 4 2 6 3 3" xfId="5725" xr:uid="{DC6E6E73-7E5A-4F28-A2F7-82631271CBC6}"/>
    <cellStyle name="Normal 4 2 6 4" xfId="2682" xr:uid="{9A9EC423-B215-41EA-9750-6005391EB009}"/>
    <cellStyle name="Normal 4 2 6 5" xfId="4709" xr:uid="{B45EA67F-05A2-4CDE-80F5-7E28FD3CDCEF}"/>
    <cellStyle name="Normal 4 2 6 6" xfId="6823" xr:uid="{DE6571B1-BC32-45D7-B963-DE14AC0DB4BC}"/>
    <cellStyle name="Normal 4 2 6 7" xfId="7359" xr:uid="{012EED7F-89CA-4182-80A0-D6E0B455665A}"/>
    <cellStyle name="Normal 4 2 7" xfId="702" xr:uid="{E8F28054-2C14-463C-86C6-49B6A461DB67}"/>
    <cellStyle name="Normal 4 2 7 2" xfId="1719" xr:uid="{04EC76B4-FF08-48F5-93E2-858E6A4CEA79}"/>
    <cellStyle name="Normal 4 2 7 2 2" xfId="3747" xr:uid="{B4263763-5947-4357-9078-46981A3044D3}"/>
    <cellStyle name="Normal 4 2 7 2 3" xfId="5777" xr:uid="{F8E6792B-5710-4B95-9AD3-A43E5A0E85F2}"/>
    <cellStyle name="Normal 4 2 7 3" xfId="2734" xr:uid="{9DAB41D3-133F-4039-A6AB-5C7A6B17AA0B}"/>
    <cellStyle name="Normal 4 2 7 4" xfId="4761" xr:uid="{6EBB813C-583B-4D9D-8635-995F10A58431}"/>
    <cellStyle name="Normal 4 2 7 5" xfId="7410" xr:uid="{040DAEF2-7CD1-41EA-B227-E99507727B0F}"/>
    <cellStyle name="Normal 4 2 8" xfId="1150" xr:uid="{17E100D0-C8E0-4520-9EC4-6F9E0F80BA4F}"/>
    <cellStyle name="Normal 4 2 8 2" xfId="2166" xr:uid="{9C02DDB9-9638-40C4-ACF7-041FF033557D}"/>
    <cellStyle name="Normal 4 2 8 2 2" xfId="4194" xr:uid="{B4ACC99E-32A3-4489-83D3-0AFE85DAD878}"/>
    <cellStyle name="Normal 4 2 8 2 3" xfId="6224" xr:uid="{49F41175-6470-447E-AAD9-57FA8C58AB9A}"/>
    <cellStyle name="Normal 4 2 8 3" xfId="3181" xr:uid="{556757F2-9A5C-47E7-A31A-873C966A5A44}"/>
    <cellStyle name="Normal 4 2 8 4" xfId="5208" xr:uid="{C929F252-C4A7-4751-83AA-4960F3AB8DD4}"/>
    <cellStyle name="Normal 4 2 8 5" xfId="7857" xr:uid="{766FCF33-1123-42F8-88DD-201C23BC74A6}"/>
    <cellStyle name="Normal 4 2 9" xfId="1278" xr:uid="{FF189B5F-E8F2-4700-8958-2FB5F0F7C1C1}"/>
    <cellStyle name="Normal 4 2 9 2" xfId="3306" xr:uid="{A8DC9E7F-159B-41CD-BF3C-31360D0C1410}"/>
    <cellStyle name="Normal 4 2 9 3" xfId="5336" xr:uid="{CB58B7AC-D099-4E5F-A2EA-CB21F6473F84}"/>
    <cellStyle name="Normal 4 3" xfId="215" xr:uid="{7CAE5F50-8EA7-474C-9E70-D4B05096EFDC}"/>
    <cellStyle name="Normal 4 3 10" xfId="2296" xr:uid="{5968F9F7-C7C3-48B6-8245-1EE622CE65D1}"/>
    <cellStyle name="Normal 4 3 11" xfId="4323" xr:uid="{18288498-8393-4F37-B802-D3D404E926B0}"/>
    <cellStyle name="Normal 4 3 12" xfId="6824" xr:uid="{CF230F60-1446-4122-88FF-B391995A56F2}"/>
    <cellStyle name="Normal 4 3 13" xfId="6974" xr:uid="{7697DBC4-683D-46F6-89C8-A6938BE2552E}"/>
    <cellStyle name="Normal 4 3 2" xfId="216" xr:uid="{41A649C7-E370-4DAD-AE22-A16621865F6C}"/>
    <cellStyle name="Normal 4 3 2 10" xfId="4324" xr:uid="{655A0069-6559-43A3-9D30-61514B44CF1E}"/>
    <cellStyle name="Normal 4 3 2 11" xfId="6825" xr:uid="{C814DFD0-399A-4865-97AA-37CA72F7DE7D}"/>
    <cellStyle name="Normal 4 3 2 12" xfId="6975" xr:uid="{C92FF429-8624-4C91-8DE1-892AF4E60BF0}"/>
    <cellStyle name="Normal 4 3 2 2" xfId="217" xr:uid="{A60F33C9-C289-4A82-A5CD-66BD0E0AA39E}"/>
    <cellStyle name="Normal 4 3 2 2 10" xfId="6826" xr:uid="{0D22C191-5CED-46DE-AB7C-5F02F2BAC36A}"/>
    <cellStyle name="Normal 4 3 2 2 11" xfId="6976" xr:uid="{64B2B0BC-B5B9-45C1-B8BA-47330069D7B4}"/>
    <cellStyle name="Normal 4 3 2 2 2" xfId="273" xr:uid="{36BE1F0F-98EA-4C97-86E8-7F3FAB68FDBD}"/>
    <cellStyle name="Normal 4 3 2 2 2 2" xfId="662" xr:uid="{B4C91B11-32B5-4D09-8A28-8E1703E38C91}"/>
    <cellStyle name="Normal 4 3 2 2 2 2 2" xfId="1111" xr:uid="{196418F1-A298-43D8-A67F-47440BE52532}"/>
    <cellStyle name="Normal 4 3 2 2 2 2 2 2" xfId="2128" xr:uid="{D39AED0F-974A-463E-ABBA-FCEAA6F71C44}"/>
    <cellStyle name="Normal 4 3 2 2 2 2 2 2 2" xfId="4156" xr:uid="{B200BB17-6BB4-4F2C-BA74-0E138FFA9C42}"/>
    <cellStyle name="Normal 4 3 2 2 2 2 2 2 3" xfId="6186" xr:uid="{F494B4EC-E009-4CBB-A55B-137365F70F8B}"/>
    <cellStyle name="Normal 4 3 2 2 2 2 2 3" xfId="3143" xr:uid="{D4CB5C39-6735-45B2-89E6-47CD8F64AA13}"/>
    <cellStyle name="Normal 4 3 2 2 2 2 2 4" xfId="5170" xr:uid="{87AE933A-8A6B-4AFD-813A-89FD0914C350}"/>
    <cellStyle name="Normal 4 3 2 2 2 2 2 5" xfId="7819" xr:uid="{818287FC-2821-47B6-9B6A-EFB5F21359F2}"/>
    <cellStyle name="Normal 4 3 2 2 2 2 3" xfId="1682" xr:uid="{C1C21D0B-512C-460B-8BE3-0EF0A9BCC6F2}"/>
    <cellStyle name="Normal 4 3 2 2 2 2 3 2" xfId="3710" xr:uid="{66F0B761-7090-4116-ADFC-C376DCB14057}"/>
    <cellStyle name="Normal 4 3 2 2 2 2 3 3" xfId="5740" xr:uid="{6A621C51-FA39-4BA6-AE4D-84D26957154F}"/>
    <cellStyle name="Normal 4 3 2 2 2 2 4" xfId="2697" xr:uid="{FB9B2F2A-597B-478E-97E4-AD6DF7FCC3A3}"/>
    <cellStyle name="Normal 4 3 2 2 2 2 5" xfId="4724" xr:uid="{E6205B20-66FA-4EE4-A65A-E4FEB65951E0}"/>
    <cellStyle name="Normal 4 3 2 2 2 2 6" xfId="7374" xr:uid="{55280E3E-CD6F-4BAB-A462-EAF0A62F80E0}"/>
    <cellStyle name="Normal 4 3 2 2 2 3" xfId="738" xr:uid="{50F1CDEB-EB8A-4841-BE61-EB7FA5B8CE4D}"/>
    <cellStyle name="Normal 4 3 2 2 2 3 2" xfId="1755" xr:uid="{3A414A7C-C084-4D77-BE76-2342B66D63E2}"/>
    <cellStyle name="Normal 4 3 2 2 2 3 2 2" xfId="3783" xr:uid="{95E283C7-DA95-4E64-885E-7D40C7B3AB6B}"/>
    <cellStyle name="Normal 4 3 2 2 2 3 2 3" xfId="5813" xr:uid="{1C7A3D01-4862-4B02-AB10-0BB290B07DDC}"/>
    <cellStyle name="Normal 4 3 2 2 2 3 3" xfId="2770" xr:uid="{5AEA5B4C-C301-484E-AA8F-EF9B980019C0}"/>
    <cellStyle name="Normal 4 3 2 2 2 3 4" xfId="4797" xr:uid="{845CB289-D1F9-4262-8EF0-A8B0F3CE6CFD}"/>
    <cellStyle name="Normal 4 3 2 2 2 3 5" xfId="7446" xr:uid="{E8B13DEE-BFB6-46CA-AC99-CC90A7B248E8}"/>
    <cellStyle name="Normal 4 3 2 2 2 4" xfId="1182" xr:uid="{A4226421-FC8E-4E8C-822E-85410A9F894C}"/>
    <cellStyle name="Normal 4 3 2 2 2 4 2" xfId="2197" xr:uid="{752FEB92-385A-4639-8382-40AE57E0E8B6}"/>
    <cellStyle name="Normal 4 3 2 2 2 4 2 2" xfId="4225" xr:uid="{2324F5D0-E4E6-4149-96FF-AA1D36673743}"/>
    <cellStyle name="Normal 4 3 2 2 2 4 2 3" xfId="6255" xr:uid="{CEB3768D-7D47-437E-8C6E-BF0C9F0D5879}"/>
    <cellStyle name="Normal 4 3 2 2 2 4 3" xfId="3212" xr:uid="{CB067ABF-330A-4457-BC95-B3BC87680872}"/>
    <cellStyle name="Normal 4 3 2 2 2 4 4" xfId="5239" xr:uid="{C1540F8E-FD15-476D-B02C-4EDC998CC8D7}"/>
    <cellStyle name="Normal 4 3 2 2 2 4 5" xfId="7888" xr:uid="{953D5EC6-E5D2-479B-9322-0795BDBBC9AA}"/>
    <cellStyle name="Normal 4 3 2 2 2 5" xfId="1307" xr:uid="{F5DE5574-AC40-43BD-B7F7-503A6643F91D}"/>
    <cellStyle name="Normal 4 3 2 2 2 5 2" xfId="3335" xr:uid="{1FD8AF8E-5854-45C0-B71B-193492A83E41}"/>
    <cellStyle name="Normal 4 3 2 2 2 5 3" xfId="5365" xr:uid="{FC9F2614-70B7-46A9-9C81-489EAF2CEF4A}"/>
    <cellStyle name="Normal 4 3 2 2 2 6" xfId="2322" xr:uid="{76228717-0DE3-4626-A648-FF6091DD79DF}"/>
    <cellStyle name="Normal 4 3 2 2 2 7" xfId="4349" xr:uid="{95F1AB8A-662B-458D-9810-621D74CFD589}"/>
    <cellStyle name="Normal 4 3 2 2 2 8" xfId="6827" xr:uid="{B1DF175B-439C-4C7F-9E4B-2A2F1FC22459}"/>
    <cellStyle name="Normal 4 3 2 2 2 9" xfId="6999" xr:uid="{626D0A20-A8E4-4672-8312-ABE8E1E6BAED}"/>
    <cellStyle name="Normal 4 3 2 2 3" xfId="287" xr:uid="{430EEEDA-43F3-4C5B-9714-B676B7EE0CA8}"/>
    <cellStyle name="Normal 4 3 2 2 3 2" xfId="663" xr:uid="{4CE162E8-2898-4C43-BF3A-48C099CC9612}"/>
    <cellStyle name="Normal 4 3 2 2 3 2 2" xfId="1112" xr:uid="{6E286370-B506-48A6-A1C3-FAA46D738859}"/>
    <cellStyle name="Normal 4 3 2 2 3 2 2 2" xfId="2129" xr:uid="{44D8851B-EF77-4BB6-919A-A35F0F2E0B62}"/>
    <cellStyle name="Normal 4 3 2 2 3 2 2 2 2" xfId="4157" xr:uid="{E75BB8E7-F12A-4D73-ACA3-FD698ECCA970}"/>
    <cellStyle name="Normal 4 3 2 2 3 2 2 2 3" xfId="6187" xr:uid="{C2E7915F-8927-4B57-8AA6-C31600FD2581}"/>
    <cellStyle name="Normal 4 3 2 2 3 2 2 3" xfId="3144" xr:uid="{58CDFA3C-EA07-4276-9AB8-5ED9E0B4DC74}"/>
    <cellStyle name="Normal 4 3 2 2 3 2 2 4" xfId="5171" xr:uid="{AD4518E3-BAF0-40FB-AD3E-CE3865266AE8}"/>
    <cellStyle name="Normal 4 3 2 2 3 2 2 5" xfId="7820" xr:uid="{690AEEE5-F966-4788-94B4-93736DF3D447}"/>
    <cellStyle name="Normal 4 3 2 2 3 2 3" xfId="1683" xr:uid="{D5D90533-8555-468F-986D-28D18E85C09E}"/>
    <cellStyle name="Normal 4 3 2 2 3 2 3 2" xfId="3711" xr:uid="{9FE1C17E-424A-41CC-9904-99B987A4B9CE}"/>
    <cellStyle name="Normal 4 3 2 2 3 2 3 3" xfId="5741" xr:uid="{AEF32A52-DFF9-4998-BF00-8984CD684225}"/>
    <cellStyle name="Normal 4 3 2 2 3 2 4" xfId="2698" xr:uid="{A36638E5-3B62-401F-AB4B-2EE87C52925D}"/>
    <cellStyle name="Normal 4 3 2 2 3 2 5" xfId="4725" xr:uid="{1BFEFD5B-1F99-4220-8A7B-4A96C4F16881}"/>
    <cellStyle name="Normal 4 3 2 2 3 2 6" xfId="6829" xr:uid="{3A094F87-2830-4724-B3B4-6C03B2817AAF}"/>
    <cellStyle name="Normal 4 3 2 2 3 2 7" xfId="7375" xr:uid="{F5999D2D-F0B2-4C8C-8DD1-058A094EAA82}"/>
    <cellStyle name="Normal 4 3 2 2 3 3" xfId="753" xr:uid="{A7180263-F04D-48A3-BE4E-50A7F989167C}"/>
    <cellStyle name="Normal 4 3 2 2 3 3 2" xfId="1770" xr:uid="{0A45D32C-3789-44AF-8008-60D684C921A5}"/>
    <cellStyle name="Normal 4 3 2 2 3 3 2 2" xfId="3798" xr:uid="{04E5F4D4-CE63-440F-B95E-C0DC2A15EA9F}"/>
    <cellStyle name="Normal 4 3 2 2 3 3 2 3" xfId="5828" xr:uid="{385B0DA9-692F-43A7-9B62-A3D6BDFF5D84}"/>
    <cellStyle name="Normal 4 3 2 2 3 3 3" xfId="2785" xr:uid="{7E24C8FA-5ABB-4316-ADC3-019D12F544BA}"/>
    <cellStyle name="Normal 4 3 2 2 3 3 4" xfId="4812" xr:uid="{B06D4078-8BF1-4AD3-9AE5-4D4A36A954B0}"/>
    <cellStyle name="Normal 4 3 2 2 3 3 5" xfId="7461" xr:uid="{464F8BAD-4AAA-4277-A895-A26C06F449D1}"/>
    <cellStyle name="Normal 4 3 2 2 3 4" xfId="1196" xr:uid="{CB3E83CE-9A78-4B62-875D-63B493BDAF25}"/>
    <cellStyle name="Normal 4 3 2 2 3 4 2" xfId="2211" xr:uid="{2A3D640B-9858-4C47-BFA5-BBB5337E7433}"/>
    <cellStyle name="Normal 4 3 2 2 3 4 2 2" xfId="4239" xr:uid="{0101E2D7-A4FE-4F8D-B35B-938BF7589095}"/>
    <cellStyle name="Normal 4 3 2 2 3 4 2 3" xfId="6269" xr:uid="{876186E6-E62A-4B60-81CE-FF021AF75552}"/>
    <cellStyle name="Normal 4 3 2 2 3 4 3" xfId="3226" xr:uid="{B353E7FB-6FCF-4520-A2E3-B851CCB04977}"/>
    <cellStyle name="Normal 4 3 2 2 3 4 4" xfId="5253" xr:uid="{3CF5FF8E-52A3-44E5-BAE3-35D563A4BAA2}"/>
    <cellStyle name="Normal 4 3 2 2 3 4 5" xfId="7902" xr:uid="{F9DFD78F-D3B7-4E14-931B-BAE186155DA0}"/>
    <cellStyle name="Normal 4 3 2 2 3 5" xfId="1321" xr:uid="{58CB8E2F-7CF4-4CA4-83FB-B17E3FBE403C}"/>
    <cellStyle name="Normal 4 3 2 2 3 5 2" xfId="3349" xr:uid="{C0AA96F7-1C68-4312-9F85-7A649DD92468}"/>
    <cellStyle name="Normal 4 3 2 2 3 5 3" xfId="5379" xr:uid="{A7D595CF-2642-422A-A0A8-4ADA32AFB563}"/>
    <cellStyle name="Normal 4 3 2 2 3 6" xfId="2336" xr:uid="{CC90337E-E39B-46E1-A111-FAC3FA1D94F9}"/>
    <cellStyle name="Normal 4 3 2 2 3 7" xfId="4363" xr:uid="{FD7E909B-DBAD-49C4-8C30-0F9982C0D8E5}"/>
    <cellStyle name="Normal 4 3 2 2 3 8" xfId="6828" xr:uid="{762D7003-A2A8-4906-8249-77349401B47B}"/>
    <cellStyle name="Normal 4 3 2 2 3 9" xfId="7013" xr:uid="{2220D032-2136-4DBA-8FF1-879E3AD55045}"/>
    <cellStyle name="Normal 4 3 2 2 4" xfId="661" xr:uid="{E7751710-63C0-4C5E-A637-3D2982DE5C40}"/>
    <cellStyle name="Normal 4 3 2 2 4 2" xfId="1110" xr:uid="{39BC21D0-51F1-4472-B811-C15F161559CA}"/>
    <cellStyle name="Normal 4 3 2 2 4 2 2" xfId="2127" xr:uid="{5D6E5A72-C35D-431A-97CA-F3480B34A351}"/>
    <cellStyle name="Normal 4 3 2 2 4 2 2 2" xfId="4155" xr:uid="{8B347C2A-A658-47A6-8297-0D4C3C9E9CB9}"/>
    <cellStyle name="Normal 4 3 2 2 4 2 2 3" xfId="6185" xr:uid="{F853F9A0-A3F7-4A35-A13D-86169F0A0560}"/>
    <cellStyle name="Normal 4 3 2 2 4 2 3" xfId="3142" xr:uid="{051EDDF6-F6E8-40EF-B263-AE77F9C4B0DA}"/>
    <cellStyle name="Normal 4 3 2 2 4 2 4" xfId="5169" xr:uid="{724609B7-91E6-4751-A705-B83C4D6CDEC2}"/>
    <cellStyle name="Normal 4 3 2 2 4 2 5" xfId="7818" xr:uid="{610CDAAB-731A-4C94-895C-215902D323E3}"/>
    <cellStyle name="Normal 4 3 2 2 4 3" xfId="1681" xr:uid="{C2DB6660-5D6A-4656-B9E5-B13038C52323}"/>
    <cellStyle name="Normal 4 3 2 2 4 3 2" xfId="3709" xr:uid="{88222454-577A-4CF3-A325-290AC799C99A}"/>
    <cellStyle name="Normal 4 3 2 2 4 3 3" xfId="5739" xr:uid="{92436B8D-BACB-4FEF-A1F0-CB485D76ABFE}"/>
    <cellStyle name="Normal 4 3 2 2 4 4" xfId="2696" xr:uid="{8009367A-B916-4DBE-B781-683B3724772D}"/>
    <cellStyle name="Normal 4 3 2 2 4 5" xfId="4723" xr:uid="{C913CE1E-5A11-4744-9C36-65D7D2117379}"/>
    <cellStyle name="Normal 4 3 2 2 4 6" xfId="7373" xr:uid="{7A5EA943-CB2E-4AE0-AD24-E7119B175CDE}"/>
    <cellStyle name="Normal 4 3 2 2 5" xfId="708" xr:uid="{5C007DA1-DEAB-46AF-98BB-130CC1EEC0F2}"/>
    <cellStyle name="Normal 4 3 2 2 5 2" xfId="1725" xr:uid="{791B039C-C41C-4922-90FE-BDFDA5A9DCC4}"/>
    <cellStyle name="Normal 4 3 2 2 5 2 2" xfId="3753" xr:uid="{EE8C0587-DC23-48BF-8D6F-CB4196440788}"/>
    <cellStyle name="Normal 4 3 2 2 5 2 3" xfId="5783" xr:uid="{AB1CB9D1-782D-46CD-8E27-342A2F10D2C0}"/>
    <cellStyle name="Normal 4 3 2 2 5 3" xfId="2740" xr:uid="{832A9C7A-B608-4FC0-9505-B3C4026489D7}"/>
    <cellStyle name="Normal 4 3 2 2 5 4" xfId="4767" xr:uid="{0410BC8A-0613-49BE-B1EE-221AF0D74D17}"/>
    <cellStyle name="Normal 4 3 2 2 5 5" xfId="7416" xr:uid="{7E6C1ABB-A638-4A66-9299-232B3D426E51}"/>
    <cellStyle name="Normal 4 3 2 2 6" xfId="1156" xr:uid="{7BD3A5E4-DDE6-407B-8674-7F6FE8FC1554}"/>
    <cellStyle name="Normal 4 3 2 2 6 2" xfId="2172" xr:uid="{598499FA-F2DD-4AA4-AC2C-0B9D07AF17DB}"/>
    <cellStyle name="Normal 4 3 2 2 6 2 2" xfId="4200" xr:uid="{1984C569-9E82-4E21-A842-20815DBF2C63}"/>
    <cellStyle name="Normal 4 3 2 2 6 2 3" xfId="6230" xr:uid="{5BF83D84-D4FE-4675-B9A0-197D6D2139C4}"/>
    <cellStyle name="Normal 4 3 2 2 6 3" xfId="3187" xr:uid="{1E1CBE2C-75FF-47B8-BBFF-56D2D3751CCE}"/>
    <cellStyle name="Normal 4 3 2 2 6 4" xfId="5214" xr:uid="{3417F7D8-E8CA-45CF-AB15-3A8209FFFBDD}"/>
    <cellStyle name="Normal 4 3 2 2 6 5" xfId="7863" xr:uid="{875F867A-6695-427A-9DAB-677CDC1B1169}"/>
    <cellStyle name="Normal 4 3 2 2 7" xfId="1284" xr:uid="{F65404BD-508D-4BA5-8089-193EF70517F3}"/>
    <cellStyle name="Normal 4 3 2 2 7 2" xfId="3312" xr:uid="{4C4A7F9C-EF5C-4535-8675-DBFE18789657}"/>
    <cellStyle name="Normal 4 3 2 2 7 3" xfId="5342" xr:uid="{9255E257-6951-4FC4-84E5-4EEF04E7766C}"/>
    <cellStyle name="Normal 4 3 2 2 8" xfId="2298" xr:uid="{C84FB48D-BAE1-42CF-842F-5410AD7DA62F}"/>
    <cellStyle name="Normal 4 3 2 2 9" xfId="4325" xr:uid="{E5A50FF6-CFC0-44FF-AECE-BB1DF7CC5C8C}"/>
    <cellStyle name="Normal 4 3 2 3" xfId="272" xr:uid="{E187C99E-FCB9-4BBC-A316-F3F9B9F20520}"/>
    <cellStyle name="Normal 4 3 2 3 2" xfId="664" xr:uid="{F20E6289-08BD-4415-BD0E-35006B0E37C6}"/>
    <cellStyle name="Normal 4 3 2 3 2 2" xfId="1113" xr:uid="{80F4C254-1C86-4F60-9A17-BFAE2D4AE593}"/>
    <cellStyle name="Normal 4 3 2 3 2 2 2" xfId="2130" xr:uid="{03F13296-B13B-447F-9A4D-3A5436D0D159}"/>
    <cellStyle name="Normal 4 3 2 3 2 2 2 2" xfId="4158" xr:uid="{21C89999-08DF-4305-8A36-A22DE9F79968}"/>
    <cellStyle name="Normal 4 3 2 3 2 2 2 3" xfId="6188" xr:uid="{9A44C390-16D1-454F-8B32-FFD1494615F2}"/>
    <cellStyle name="Normal 4 3 2 3 2 2 3" xfId="3145" xr:uid="{95B05489-256E-483E-988E-8F15235F7242}"/>
    <cellStyle name="Normal 4 3 2 3 2 2 4" xfId="5172" xr:uid="{7A1D72AC-C074-4260-8C23-8C70044300B5}"/>
    <cellStyle name="Normal 4 3 2 3 2 2 5" xfId="7821" xr:uid="{FC13AC9B-DBCC-4646-A796-DA5659F9391F}"/>
    <cellStyle name="Normal 4 3 2 3 2 3" xfId="1684" xr:uid="{42AF89A2-59A8-4DD5-B3B5-A9092FE055D8}"/>
    <cellStyle name="Normal 4 3 2 3 2 3 2" xfId="3712" xr:uid="{3E02595F-485F-43F8-9DB8-88854069DDCB}"/>
    <cellStyle name="Normal 4 3 2 3 2 3 3" xfId="5742" xr:uid="{7201819D-289E-4FB2-868A-F0BC9DFA013E}"/>
    <cellStyle name="Normal 4 3 2 3 2 4" xfId="2699" xr:uid="{AA8AE633-CD22-4DD7-9FD0-68E2A0427C87}"/>
    <cellStyle name="Normal 4 3 2 3 2 5" xfId="4726" xr:uid="{68F178FF-AF72-4EA0-947E-1DBEE902F19B}"/>
    <cellStyle name="Normal 4 3 2 3 2 6" xfId="7376" xr:uid="{E95F3450-C187-4AF8-A448-9ABA00A782E2}"/>
    <cellStyle name="Normal 4 3 2 3 3" xfId="737" xr:uid="{23D7ACCE-8ACC-4D9F-B12C-59E209CAA167}"/>
    <cellStyle name="Normal 4 3 2 3 3 2" xfId="1754" xr:uid="{20AAFE87-3767-4BA6-A3BC-E59BEA2CC3B3}"/>
    <cellStyle name="Normal 4 3 2 3 3 2 2" xfId="3782" xr:uid="{1805537D-A3CD-4EEA-B582-EFE9C9953E5B}"/>
    <cellStyle name="Normal 4 3 2 3 3 2 3" xfId="5812" xr:uid="{C79CA01E-BD56-42BE-B70E-1CA8F99E7412}"/>
    <cellStyle name="Normal 4 3 2 3 3 3" xfId="2769" xr:uid="{18D88AF3-1A98-4C26-9C50-E9859840C1DD}"/>
    <cellStyle name="Normal 4 3 2 3 3 4" xfId="4796" xr:uid="{007A1B10-B4C0-4542-A28F-17D0A8EEE544}"/>
    <cellStyle name="Normal 4 3 2 3 3 5" xfId="7445" xr:uid="{4B316553-585C-4331-BCBE-B291A4A19787}"/>
    <cellStyle name="Normal 4 3 2 3 4" xfId="1181" xr:uid="{37BE63DD-4331-48C0-83FD-EEE31100F406}"/>
    <cellStyle name="Normal 4 3 2 3 4 2" xfId="2196" xr:uid="{74E5C425-AD25-428C-89D1-36D7CE970666}"/>
    <cellStyle name="Normal 4 3 2 3 4 2 2" xfId="4224" xr:uid="{7A6A2F93-40A9-4584-BFBE-DD2AF1C33009}"/>
    <cellStyle name="Normal 4 3 2 3 4 2 3" xfId="6254" xr:uid="{2334258F-14AF-4696-A59E-5A77B5719FFA}"/>
    <cellStyle name="Normal 4 3 2 3 4 3" xfId="3211" xr:uid="{A2424571-C380-41C7-8C25-0BA5D8A8CDC5}"/>
    <cellStyle name="Normal 4 3 2 3 4 4" xfId="5238" xr:uid="{895DDFC0-4F6A-4576-B7FD-F00F9535A236}"/>
    <cellStyle name="Normal 4 3 2 3 4 5" xfId="7887" xr:uid="{2FE0455E-5D28-480C-A65A-FA9C3B7D0B7D}"/>
    <cellStyle name="Normal 4 3 2 3 5" xfId="1306" xr:uid="{E08AA497-D5DA-4164-B76B-2E38644D9800}"/>
    <cellStyle name="Normal 4 3 2 3 5 2" xfId="3334" xr:uid="{D7E3946C-BE3D-44C8-A69B-9F5D63057A76}"/>
    <cellStyle name="Normal 4 3 2 3 5 3" xfId="5364" xr:uid="{9860DF70-B1C9-40DE-96A6-6BEE53E4B0FC}"/>
    <cellStyle name="Normal 4 3 2 3 6" xfId="2321" xr:uid="{A61F69B5-88D8-447B-AE36-84FC644C2AAE}"/>
    <cellStyle name="Normal 4 3 2 3 7" xfId="4348" xr:uid="{5B418D3A-BFB4-41AB-9B7D-630AFACAC1C6}"/>
    <cellStyle name="Normal 4 3 2 3 8" xfId="6830" xr:uid="{2BACFFDD-AE92-496B-A337-B5500701B85D}"/>
    <cellStyle name="Normal 4 3 2 3 9" xfId="6998" xr:uid="{17F1DAD7-897D-48C9-BE0F-48B110E4A7B3}"/>
    <cellStyle name="Normal 4 3 2 4" xfId="286" xr:uid="{90DF99E6-3487-4CEC-B315-72F5B57CAD72}"/>
    <cellStyle name="Normal 4 3 2 4 2" xfId="665" xr:uid="{EBDA4CF9-CA57-4F20-AC65-9206CE3BCEE6}"/>
    <cellStyle name="Normal 4 3 2 4 2 2" xfId="1114" xr:uid="{BE2603F6-13D9-43D8-A4C6-362BF920E019}"/>
    <cellStyle name="Normal 4 3 2 4 2 2 2" xfId="2131" xr:uid="{D2E243F0-6D07-49D2-80AB-9C2D97588D29}"/>
    <cellStyle name="Normal 4 3 2 4 2 2 2 2" xfId="4159" xr:uid="{9C269A6F-C09C-4728-9A77-A3E554DF5635}"/>
    <cellStyle name="Normal 4 3 2 4 2 2 2 3" xfId="6189" xr:uid="{6DD63035-192F-4E3F-B1CC-F0E8D39CADA5}"/>
    <cellStyle name="Normal 4 3 2 4 2 2 3" xfId="3146" xr:uid="{056513B7-73A9-4D78-B721-B94B5D5F49E0}"/>
    <cellStyle name="Normal 4 3 2 4 2 2 4" xfId="5173" xr:uid="{3819ADA9-48F9-4A58-93BE-A6B89B8DA0DE}"/>
    <cellStyle name="Normal 4 3 2 4 2 2 5" xfId="7822" xr:uid="{061B3350-859D-48A3-BA10-64FCB17454F4}"/>
    <cellStyle name="Normal 4 3 2 4 2 3" xfId="1685" xr:uid="{520BF2A9-72B4-4C42-A2E1-B0FC4E0191DF}"/>
    <cellStyle name="Normal 4 3 2 4 2 3 2" xfId="3713" xr:uid="{9D1CABAD-6143-4CBF-B4BF-8BECA34750F1}"/>
    <cellStyle name="Normal 4 3 2 4 2 3 3" xfId="5743" xr:uid="{3EE79E2E-6314-44A2-8E56-770209E10D44}"/>
    <cellStyle name="Normal 4 3 2 4 2 4" xfId="2700" xr:uid="{B628E5C8-01BA-40AE-8CC7-49FEC25398DC}"/>
    <cellStyle name="Normal 4 3 2 4 2 5" xfId="4727" xr:uid="{53B4B1C3-B37B-4CA5-88DB-1E8E23C9C10A}"/>
    <cellStyle name="Normal 4 3 2 4 2 6" xfId="6832" xr:uid="{6B84E28C-2CE4-4C2B-B599-EBD89C8B9FC9}"/>
    <cellStyle name="Normal 4 3 2 4 2 7" xfId="7377" xr:uid="{F0170E25-D86E-4963-AE8F-AB2C72C0A074}"/>
    <cellStyle name="Normal 4 3 2 4 3" xfId="752" xr:uid="{A800C766-D0CA-46C1-AD3E-49FFC72B6D01}"/>
    <cellStyle name="Normal 4 3 2 4 3 2" xfId="1769" xr:uid="{51AC244A-D672-424F-BC07-943324C4E0F8}"/>
    <cellStyle name="Normal 4 3 2 4 3 2 2" xfId="3797" xr:uid="{87457A32-72EA-41CD-BF95-8F533075781B}"/>
    <cellStyle name="Normal 4 3 2 4 3 2 3" xfId="5827" xr:uid="{1CF0C626-A8C3-4AC3-87D7-9CACBA3A354D}"/>
    <cellStyle name="Normal 4 3 2 4 3 3" xfId="2784" xr:uid="{88138CCB-C4B1-437F-8B0A-5C94648BAEB1}"/>
    <cellStyle name="Normal 4 3 2 4 3 4" xfId="4811" xr:uid="{3E687D92-5BF1-40B0-A6F5-1E3384EB4AD1}"/>
    <cellStyle name="Normal 4 3 2 4 3 5" xfId="7460" xr:uid="{75BB4045-8161-4C27-9F76-3BA4C7BDEDD8}"/>
    <cellStyle name="Normal 4 3 2 4 4" xfId="1195" xr:uid="{7E97A871-C1AB-4499-AA57-C265119F7423}"/>
    <cellStyle name="Normal 4 3 2 4 4 2" xfId="2210" xr:uid="{D461A416-4DCF-4A2F-BA20-66BA44B48FD8}"/>
    <cellStyle name="Normal 4 3 2 4 4 2 2" xfId="4238" xr:uid="{91084B2F-B317-40C8-A22C-A45EB557C738}"/>
    <cellStyle name="Normal 4 3 2 4 4 2 3" xfId="6268" xr:uid="{C8E12BFF-BD17-4A9D-AC1E-416D802E435B}"/>
    <cellStyle name="Normal 4 3 2 4 4 3" xfId="3225" xr:uid="{ADAA6D95-FA51-4AC2-B5F5-C8F8446629B5}"/>
    <cellStyle name="Normal 4 3 2 4 4 4" xfId="5252" xr:uid="{6CBF4B7F-9034-474B-BD0F-AFA347BFF53D}"/>
    <cellStyle name="Normal 4 3 2 4 4 5" xfId="7901" xr:uid="{6852CFFA-7F18-4A76-928D-A32ADE791883}"/>
    <cellStyle name="Normal 4 3 2 4 5" xfId="1320" xr:uid="{5EA14B41-3E69-4C0E-8C78-B4756656DDEA}"/>
    <cellStyle name="Normal 4 3 2 4 5 2" xfId="3348" xr:uid="{24C1AFC7-3EC3-4021-9EA5-FC368C45CF93}"/>
    <cellStyle name="Normal 4 3 2 4 5 3" xfId="5378" xr:uid="{00AE8E34-2A24-4FEF-9F40-440A12B6C607}"/>
    <cellStyle name="Normal 4 3 2 4 6" xfId="2335" xr:uid="{F3F534F0-1C0F-4FC9-9EF4-CD039BE24FF2}"/>
    <cellStyle name="Normal 4 3 2 4 7" xfId="4362" xr:uid="{4892E592-248C-476D-9E6A-34A87D175F9A}"/>
    <cellStyle name="Normal 4 3 2 4 8" xfId="6831" xr:uid="{A8447A95-044B-45E9-9885-DB29204F032D}"/>
    <cellStyle name="Normal 4 3 2 4 9" xfId="7012" xr:uid="{9D077647-9F74-4249-B266-4FE4E7F9EEAF}"/>
    <cellStyle name="Normal 4 3 2 5" xfId="660" xr:uid="{BC51BB77-E39E-452F-9C77-43E15DE27310}"/>
    <cellStyle name="Normal 4 3 2 5 2" xfId="1109" xr:uid="{589D998A-7A57-4A7E-8399-73490BDAF2EB}"/>
    <cellStyle name="Normal 4 3 2 5 2 2" xfId="2126" xr:uid="{270DC98A-1B12-4084-A9A2-5DFC9264E004}"/>
    <cellStyle name="Normal 4 3 2 5 2 2 2" xfId="4154" xr:uid="{E81A0837-18CA-4ED0-8EA0-7591A9E07A76}"/>
    <cellStyle name="Normal 4 3 2 5 2 2 3" xfId="6184" xr:uid="{2C0FAE37-AEDA-4CAD-BBA1-0E6EDE4C79E2}"/>
    <cellStyle name="Normal 4 3 2 5 2 3" xfId="3141" xr:uid="{F09AD557-C66F-4620-BC4F-BE8BA064745A}"/>
    <cellStyle name="Normal 4 3 2 5 2 4" xfId="5168" xr:uid="{9A13A72B-1FA4-4F8F-918F-B4A56038C77D}"/>
    <cellStyle name="Normal 4 3 2 5 2 5" xfId="7817" xr:uid="{D916C6B0-6AB9-43DA-8798-1B65D7B8852C}"/>
    <cellStyle name="Normal 4 3 2 5 3" xfId="1680" xr:uid="{46DE6A93-8A48-4F0C-ABB1-F4EDF316BE82}"/>
    <cellStyle name="Normal 4 3 2 5 3 2" xfId="3708" xr:uid="{48FA571D-4F7C-439D-88C0-FB23F69B9FB7}"/>
    <cellStyle name="Normal 4 3 2 5 3 3" xfId="5738" xr:uid="{08A678DC-B6F5-4880-BB2E-CE44559AA1A0}"/>
    <cellStyle name="Normal 4 3 2 5 4" xfId="2695" xr:uid="{51945B36-388D-4B08-8251-6BE6B0C90705}"/>
    <cellStyle name="Normal 4 3 2 5 5" xfId="4722" xr:uid="{70EADAC7-ADA1-4D45-9D9B-65D2CBB5FB21}"/>
    <cellStyle name="Normal 4 3 2 5 6" xfId="7372" xr:uid="{701B3682-92D5-4A3C-B505-22AFF4B278D2}"/>
    <cellStyle name="Normal 4 3 2 6" xfId="707" xr:uid="{DD89816B-168B-419E-B849-76F638C74214}"/>
    <cellStyle name="Normal 4 3 2 6 2" xfId="1724" xr:uid="{876B918B-0D03-494A-BFFF-CE759705824D}"/>
    <cellStyle name="Normal 4 3 2 6 2 2" xfId="3752" xr:uid="{E64D66F6-9193-4172-8552-D77AED3C0635}"/>
    <cellStyle name="Normal 4 3 2 6 2 3" xfId="5782" xr:uid="{D912255A-0ED8-4090-BBBA-CBACDA79E1FD}"/>
    <cellStyle name="Normal 4 3 2 6 3" xfId="2739" xr:uid="{70FE8CFD-86FD-43C0-AD55-3C9BEDFF2783}"/>
    <cellStyle name="Normal 4 3 2 6 4" xfId="4766" xr:uid="{BB35957D-0EA5-4345-834E-5F02BEF4594A}"/>
    <cellStyle name="Normal 4 3 2 6 5" xfId="7415" xr:uid="{E4C0520D-E852-44C2-8E27-C76809144299}"/>
    <cellStyle name="Normal 4 3 2 7" xfId="1155" xr:uid="{6EBBDAC8-9A62-47E9-9850-0CCC2C846EB0}"/>
    <cellStyle name="Normal 4 3 2 7 2" xfId="2171" xr:uid="{B8BA2460-FED3-4430-9030-A02BD987E916}"/>
    <cellStyle name="Normal 4 3 2 7 2 2" xfId="4199" xr:uid="{00057FA2-4253-474C-BC90-551ABBDDD349}"/>
    <cellStyle name="Normal 4 3 2 7 2 3" xfId="6229" xr:uid="{F366F6D8-5F3D-4E19-8DBB-366F513C14A5}"/>
    <cellStyle name="Normal 4 3 2 7 3" xfId="3186" xr:uid="{55704C09-D0DF-4412-8EF1-699553C20055}"/>
    <cellStyle name="Normal 4 3 2 7 4" xfId="5213" xr:uid="{30D6E2A1-B9BF-42FD-96AE-507D81B93773}"/>
    <cellStyle name="Normal 4 3 2 7 5" xfId="7862" xr:uid="{7843B861-0148-4305-8514-0EEE74F42E23}"/>
    <cellStyle name="Normal 4 3 2 8" xfId="1283" xr:uid="{D5C2121C-B216-4523-9EAB-1BE74D51E378}"/>
    <cellStyle name="Normal 4 3 2 8 2" xfId="3311" xr:uid="{C93556B5-D474-47FD-AE97-465389CFE83B}"/>
    <cellStyle name="Normal 4 3 2 8 3" xfId="5341" xr:uid="{2E9D91AB-CE9C-46EA-9A97-C90620DD99DE}"/>
    <cellStyle name="Normal 4 3 2 9" xfId="2297" xr:uid="{5BF81A8B-778B-40B1-82EF-EA27F5A025D4}"/>
    <cellStyle name="Normal 4 3 3" xfId="218" xr:uid="{0DE99788-9A07-4759-A2B0-6CDD115CD9F5}"/>
    <cellStyle name="Normal 4 3 3 10" xfId="6833" xr:uid="{93D48FE8-5722-4B4A-B499-C4DB2EA8D98C}"/>
    <cellStyle name="Normal 4 3 3 11" xfId="6977" xr:uid="{13590FF1-A88C-499F-9607-FF62ADE7A652}"/>
    <cellStyle name="Normal 4 3 3 2" xfId="274" xr:uid="{7899D239-A8D9-47EA-8AE7-13178ABD7850}"/>
    <cellStyle name="Normal 4 3 3 2 2" xfId="667" xr:uid="{5A2FE510-2CB8-4FFC-AACF-AD4640CBA260}"/>
    <cellStyle name="Normal 4 3 3 2 2 2" xfId="1116" xr:uid="{1D10AA23-1307-4774-9B7A-242165EB10FC}"/>
    <cellStyle name="Normal 4 3 3 2 2 2 2" xfId="2133" xr:uid="{AD9EAF6C-A9EA-4445-BFEF-DBAA0E5B47AD}"/>
    <cellStyle name="Normal 4 3 3 2 2 2 2 2" xfId="4161" xr:uid="{279B6B53-6A1B-4BFC-BFAC-0A79EFFD2BBF}"/>
    <cellStyle name="Normal 4 3 3 2 2 2 2 3" xfId="6191" xr:uid="{A3713649-B10D-4CD7-9E71-47138235F4C5}"/>
    <cellStyle name="Normal 4 3 3 2 2 2 3" xfId="3148" xr:uid="{AEBEE4AF-C387-409F-AA39-3B60151420FC}"/>
    <cellStyle name="Normal 4 3 3 2 2 2 4" xfId="5175" xr:uid="{FDA5FFBE-DAF6-4784-826A-C2F491FA81BC}"/>
    <cellStyle name="Normal 4 3 3 2 2 2 5" xfId="7824" xr:uid="{60FB6EA1-1BF1-43DE-8096-20A985160FED}"/>
    <cellStyle name="Normal 4 3 3 2 2 3" xfId="1687" xr:uid="{0A24D520-29BD-4D97-916D-69E69A615287}"/>
    <cellStyle name="Normal 4 3 3 2 2 3 2" xfId="3715" xr:uid="{5DE15C84-E154-4872-8D25-212E5248CCEF}"/>
    <cellStyle name="Normal 4 3 3 2 2 3 3" xfId="5745" xr:uid="{C4AA066E-FDDC-4EF2-A541-FB44DB87561F}"/>
    <cellStyle name="Normal 4 3 3 2 2 4" xfId="2702" xr:uid="{0F645100-D59E-4F58-B304-E7E3BB1ADE7F}"/>
    <cellStyle name="Normal 4 3 3 2 2 5" xfId="4729" xr:uid="{B3E22240-6A18-420D-8570-F4A80F9D1EBD}"/>
    <cellStyle name="Normal 4 3 3 2 2 6" xfId="7379" xr:uid="{B80C8ED9-1C3D-4387-9329-F6CD9994E2B1}"/>
    <cellStyle name="Normal 4 3 3 2 3" xfId="739" xr:uid="{784ABC53-6FB2-40F6-ADB8-E7189D2A1E08}"/>
    <cellStyle name="Normal 4 3 3 2 3 2" xfId="1756" xr:uid="{D1171739-F305-4CC3-9903-6CB623355039}"/>
    <cellStyle name="Normal 4 3 3 2 3 2 2" xfId="3784" xr:uid="{6BA7B322-F5E3-4630-8D89-58603AAFBF6D}"/>
    <cellStyle name="Normal 4 3 3 2 3 2 3" xfId="5814" xr:uid="{D11A6C1D-2EF6-42C2-B579-7BA1470BD74E}"/>
    <cellStyle name="Normal 4 3 3 2 3 3" xfId="2771" xr:uid="{FBFB83D3-7D56-4552-AF54-426CEAEB2A2D}"/>
    <cellStyle name="Normal 4 3 3 2 3 4" xfId="4798" xr:uid="{6AEE8FDC-D287-4AC6-9171-CB478CF25C66}"/>
    <cellStyle name="Normal 4 3 3 2 3 5" xfId="7447" xr:uid="{B09E86B0-0590-46AB-B69E-F8DD8483857A}"/>
    <cellStyle name="Normal 4 3 3 2 4" xfId="1183" xr:uid="{98F1C1CD-F536-4F54-ADCC-BB0FA933EFE6}"/>
    <cellStyle name="Normal 4 3 3 2 4 2" xfId="2198" xr:uid="{7E7C7972-58FB-4F77-B515-3916486DCF22}"/>
    <cellStyle name="Normal 4 3 3 2 4 2 2" xfId="4226" xr:uid="{1A4DDC51-8A46-4C05-B556-4F3502D8C7CA}"/>
    <cellStyle name="Normal 4 3 3 2 4 2 3" xfId="6256" xr:uid="{92F04586-A6D6-4847-94BC-802D17BB72F5}"/>
    <cellStyle name="Normal 4 3 3 2 4 3" xfId="3213" xr:uid="{BD87C597-8B34-4990-BC77-D0C4486B03E2}"/>
    <cellStyle name="Normal 4 3 3 2 4 4" xfId="5240" xr:uid="{3E0CAB96-19E0-4A2C-95E7-7ADD03303F87}"/>
    <cellStyle name="Normal 4 3 3 2 4 5" xfId="7889" xr:uid="{381A22DE-535F-4D91-8E4F-B5AE81C497CE}"/>
    <cellStyle name="Normal 4 3 3 2 5" xfId="1308" xr:uid="{4A9E28A1-FB15-496D-8E18-D0D46DDE9149}"/>
    <cellStyle name="Normal 4 3 3 2 5 2" xfId="3336" xr:uid="{5F60FB32-2A09-454D-8B0E-4170483A8F46}"/>
    <cellStyle name="Normal 4 3 3 2 5 3" xfId="5366" xr:uid="{BAADD1A6-3488-40AC-9D42-D6924D41EFBD}"/>
    <cellStyle name="Normal 4 3 3 2 6" xfId="2323" xr:uid="{5C690F8A-19F9-4A58-8B5A-B59806CCB305}"/>
    <cellStyle name="Normal 4 3 3 2 7" xfId="4350" xr:uid="{A41BC3A2-EC95-41D7-9232-EBD8163948D9}"/>
    <cellStyle name="Normal 4 3 3 2 8" xfId="6834" xr:uid="{D2E6627D-0670-4578-97F5-D94F2AB63589}"/>
    <cellStyle name="Normal 4 3 3 2 9" xfId="7000" xr:uid="{8DE28D2E-2AA7-44E7-9E7F-E92287B87626}"/>
    <cellStyle name="Normal 4 3 3 3" xfId="288" xr:uid="{BBE000B0-71EC-4C29-9AA6-10528D819A51}"/>
    <cellStyle name="Normal 4 3 3 3 2" xfId="668" xr:uid="{F405F507-60A3-4635-ABDC-7FF0B2A5B916}"/>
    <cellStyle name="Normal 4 3 3 3 2 2" xfId="1117" xr:uid="{48710EED-A7AC-4F21-A3A4-40655241EF5E}"/>
    <cellStyle name="Normal 4 3 3 3 2 2 2" xfId="2134" xr:uid="{7198DA98-81AE-44B2-8266-4AD0AFD8D979}"/>
    <cellStyle name="Normal 4 3 3 3 2 2 2 2" xfId="4162" xr:uid="{A067640C-1F1A-4A92-9EF8-32DA0813F288}"/>
    <cellStyle name="Normal 4 3 3 3 2 2 2 3" xfId="6192" xr:uid="{B89159C1-4113-4677-B1BA-B64150453B41}"/>
    <cellStyle name="Normal 4 3 3 3 2 2 3" xfId="3149" xr:uid="{80EEAE4F-9FC7-4EB0-B3E1-B13D960EEEF0}"/>
    <cellStyle name="Normal 4 3 3 3 2 2 4" xfId="5176" xr:uid="{465DD965-F14D-4456-BCAA-499C571F2628}"/>
    <cellStyle name="Normal 4 3 3 3 2 2 5" xfId="7825" xr:uid="{8C8BE2B3-9B58-4FA7-9A58-B84674BD5055}"/>
    <cellStyle name="Normal 4 3 3 3 2 3" xfId="1688" xr:uid="{62B28B1B-8820-40EB-BFD2-9B6337C55C24}"/>
    <cellStyle name="Normal 4 3 3 3 2 3 2" xfId="3716" xr:uid="{45B7F471-5AF9-4279-82B1-FB93C2D61A7B}"/>
    <cellStyle name="Normal 4 3 3 3 2 3 3" xfId="5746" xr:uid="{0C5881C6-1D40-4766-967E-01D5EEFFF435}"/>
    <cellStyle name="Normal 4 3 3 3 2 4" xfId="2703" xr:uid="{3F4676D3-4310-4376-8495-2F5A7481B012}"/>
    <cellStyle name="Normal 4 3 3 3 2 5" xfId="4730" xr:uid="{E655946B-8AA5-4617-AD5C-5B17F63FAD4D}"/>
    <cellStyle name="Normal 4 3 3 3 2 6" xfId="6836" xr:uid="{F33B24A4-E0D9-492F-AC27-ACF7502A134C}"/>
    <cellStyle name="Normal 4 3 3 3 2 7" xfId="7380" xr:uid="{3D29873A-7A5C-452F-BA29-711CF3DC715A}"/>
    <cellStyle name="Normal 4 3 3 3 3" xfId="754" xr:uid="{F32A665F-3480-4D2E-947C-5B8818603058}"/>
    <cellStyle name="Normal 4 3 3 3 3 2" xfId="1771" xr:uid="{300FBC02-96F4-4275-9E11-A89D808A51FA}"/>
    <cellStyle name="Normal 4 3 3 3 3 2 2" xfId="3799" xr:uid="{40DAE336-B732-4068-809F-E27B670045C9}"/>
    <cellStyle name="Normal 4 3 3 3 3 2 3" xfId="5829" xr:uid="{CD7FFE94-E673-4B2D-945F-0835DE9FAA8D}"/>
    <cellStyle name="Normal 4 3 3 3 3 3" xfId="2786" xr:uid="{E6D99121-1A41-4259-9E62-2412C9A81BAD}"/>
    <cellStyle name="Normal 4 3 3 3 3 4" xfId="4813" xr:uid="{DE4DC808-CEE3-44F7-A4CB-738A75A931EB}"/>
    <cellStyle name="Normal 4 3 3 3 3 5" xfId="7462" xr:uid="{5C86000B-FB1B-4356-8A72-C71A99C1BE6A}"/>
    <cellStyle name="Normal 4 3 3 3 4" xfId="1197" xr:uid="{C9A06B88-77A9-40D3-BDF3-7F5E9BE9416D}"/>
    <cellStyle name="Normal 4 3 3 3 4 2" xfId="2212" xr:uid="{9B8B6E2A-1422-4768-A819-FEBED7137849}"/>
    <cellStyle name="Normal 4 3 3 3 4 2 2" xfId="4240" xr:uid="{9A0F4297-369A-47CD-9B5B-B0EFA798C875}"/>
    <cellStyle name="Normal 4 3 3 3 4 2 3" xfId="6270" xr:uid="{29FE624C-88D6-4E35-9C2A-346EEBFACBC5}"/>
    <cellStyle name="Normal 4 3 3 3 4 3" xfId="3227" xr:uid="{C6AA8682-08CD-4367-8607-4822B1D0E2F9}"/>
    <cellStyle name="Normal 4 3 3 3 4 4" xfId="5254" xr:uid="{EBD07944-3890-4DCC-BF8F-6E5B0126E498}"/>
    <cellStyle name="Normal 4 3 3 3 4 5" xfId="7903" xr:uid="{B635A80B-266B-4B9A-99B1-5FBC97E2F950}"/>
    <cellStyle name="Normal 4 3 3 3 5" xfId="1322" xr:uid="{EA25184C-395A-4204-8361-BB4F70607890}"/>
    <cellStyle name="Normal 4 3 3 3 5 2" xfId="3350" xr:uid="{B4643E68-3DFD-40B8-BC46-1A9F35336DF5}"/>
    <cellStyle name="Normal 4 3 3 3 5 3" xfId="5380" xr:uid="{672356A7-BD48-4635-B618-1E44ACAF53B7}"/>
    <cellStyle name="Normal 4 3 3 3 6" xfId="2337" xr:uid="{D7A2E74A-3841-497D-B86E-A52DEB24534E}"/>
    <cellStyle name="Normal 4 3 3 3 7" xfId="4364" xr:uid="{FB2A1846-0AB7-479E-BF2D-40B7687CF87D}"/>
    <cellStyle name="Normal 4 3 3 3 8" xfId="6835" xr:uid="{D2F428FA-4DE7-4BBB-8912-E4A989A165D7}"/>
    <cellStyle name="Normal 4 3 3 3 9" xfId="7014" xr:uid="{186D5903-63F2-428A-872E-0BD0720F34B2}"/>
    <cellStyle name="Normal 4 3 3 4" xfId="666" xr:uid="{D0F1E467-F770-47FD-A24B-C66DC33A3F60}"/>
    <cellStyle name="Normal 4 3 3 4 2" xfId="1115" xr:uid="{9C396FED-611B-4A92-8EC5-75CAC452345A}"/>
    <cellStyle name="Normal 4 3 3 4 2 2" xfId="2132" xr:uid="{99585918-71A5-42C8-B464-576A6464E891}"/>
    <cellStyle name="Normal 4 3 3 4 2 2 2" xfId="4160" xr:uid="{A3267E7E-DDE7-4809-990A-329714653FEC}"/>
    <cellStyle name="Normal 4 3 3 4 2 2 3" xfId="6190" xr:uid="{5E9247E8-7542-4FCF-B8CC-AB3B65C5D3E7}"/>
    <cellStyle name="Normal 4 3 3 4 2 3" xfId="3147" xr:uid="{37AD5C43-6AD4-470C-9524-F22C6A175EAA}"/>
    <cellStyle name="Normal 4 3 3 4 2 4" xfId="5174" xr:uid="{167897B8-C5EC-4BBB-8840-47568F3AE37C}"/>
    <cellStyle name="Normal 4 3 3 4 2 5" xfId="7823" xr:uid="{C54E3CB7-8991-4F3E-9FE1-08136595E747}"/>
    <cellStyle name="Normal 4 3 3 4 3" xfId="1686" xr:uid="{F0924ABB-A159-41E4-98C3-80F61968C32E}"/>
    <cellStyle name="Normal 4 3 3 4 3 2" xfId="3714" xr:uid="{CAA456BB-628B-468D-9D7D-9BCBA61BCC6C}"/>
    <cellStyle name="Normal 4 3 3 4 3 3" xfId="5744" xr:uid="{FCF9D79D-EBA0-4A35-BC66-B5D3A489F64F}"/>
    <cellStyle name="Normal 4 3 3 4 4" xfId="2701" xr:uid="{A4342437-CDC1-4E71-AB4E-92AB43A22B8D}"/>
    <cellStyle name="Normal 4 3 3 4 5" xfId="4728" xr:uid="{8F9ADD85-E2C0-4BE6-9412-2D7F9CEBE885}"/>
    <cellStyle name="Normal 4 3 3 4 6" xfId="7378" xr:uid="{E51537CF-74C5-4422-BA92-843079A68259}"/>
    <cellStyle name="Normal 4 3 3 5" xfId="709" xr:uid="{4AB27B20-B9FB-4D49-96D4-3DD1F057D308}"/>
    <cellStyle name="Normal 4 3 3 5 2" xfId="1726" xr:uid="{51673C30-A7DC-4D7F-A8FA-48CBA1F0651C}"/>
    <cellStyle name="Normal 4 3 3 5 2 2" xfId="3754" xr:uid="{E68CA7CC-0181-4FF5-9341-1E98E335F130}"/>
    <cellStyle name="Normal 4 3 3 5 2 3" xfId="5784" xr:uid="{C5EF31C6-8E8A-4E32-A5AD-3F8FE1546E9B}"/>
    <cellStyle name="Normal 4 3 3 5 3" xfId="2741" xr:uid="{939CA4C1-3528-4D50-AFFA-727210228774}"/>
    <cellStyle name="Normal 4 3 3 5 4" xfId="4768" xr:uid="{A4049E40-9536-4029-8A03-AFD629D190C4}"/>
    <cellStyle name="Normal 4 3 3 5 5" xfId="7417" xr:uid="{1426CA46-2766-4773-8C86-47630B21C676}"/>
    <cellStyle name="Normal 4 3 3 6" xfId="1157" xr:uid="{3FED3EC3-000C-478F-A559-0DF814008790}"/>
    <cellStyle name="Normal 4 3 3 6 2" xfId="2173" xr:uid="{75DD6785-5D0A-4812-8DE6-748BC167FAA1}"/>
    <cellStyle name="Normal 4 3 3 6 2 2" xfId="4201" xr:uid="{BB407773-65FF-4BAE-8CC6-6EB03E52DF18}"/>
    <cellStyle name="Normal 4 3 3 6 2 3" xfId="6231" xr:uid="{DBC44405-2005-4754-8877-2E7318D2DEAC}"/>
    <cellStyle name="Normal 4 3 3 6 3" xfId="3188" xr:uid="{EC413290-FBF7-44BD-A4DC-9E906765D796}"/>
    <cellStyle name="Normal 4 3 3 6 4" xfId="5215" xr:uid="{2384305D-B4E1-44CE-960B-A5344B8D96EC}"/>
    <cellStyle name="Normal 4 3 3 6 5" xfId="7864" xr:uid="{FCA65207-197E-4401-A5DE-3CF63F13C2A7}"/>
    <cellStyle name="Normal 4 3 3 7" xfId="1285" xr:uid="{4A3D593F-A715-45E3-99AC-88B0DF304B07}"/>
    <cellStyle name="Normal 4 3 3 7 2" xfId="3313" xr:uid="{44ACB8E5-5D0E-4F2B-87FB-4977DAA88CE6}"/>
    <cellStyle name="Normal 4 3 3 7 3" xfId="5343" xr:uid="{66AE3791-34D8-497A-ACF6-B94E79D58693}"/>
    <cellStyle name="Normal 4 3 3 8" xfId="2299" xr:uid="{67460733-7284-4B7D-99C9-FF395C1700DC}"/>
    <cellStyle name="Normal 4 3 3 9" xfId="4326" xr:uid="{603C99A7-027B-4F05-A896-3DC3B39C8098}"/>
    <cellStyle name="Normal 4 3 4" xfId="271" xr:uid="{1E869662-56D5-40F6-8E55-700782EB8395}"/>
    <cellStyle name="Normal 4 3 4 2" xfId="669" xr:uid="{40BCC711-ECF2-43C9-8603-EA3C31A8C826}"/>
    <cellStyle name="Normal 4 3 4 2 2" xfId="1118" xr:uid="{76E183F3-F38A-41F7-96A7-D751F6336FDF}"/>
    <cellStyle name="Normal 4 3 4 2 2 2" xfId="2135" xr:uid="{6E8CAFC9-04F5-465C-9664-0E2C7C7B890E}"/>
    <cellStyle name="Normal 4 3 4 2 2 2 2" xfId="4163" xr:uid="{55FDA0F8-BF21-46EC-930A-19ED139EE291}"/>
    <cellStyle name="Normal 4 3 4 2 2 2 3" xfId="6193" xr:uid="{FC596A32-B535-4D27-9CC3-A211E60B062E}"/>
    <cellStyle name="Normal 4 3 4 2 2 3" xfId="3150" xr:uid="{082F2CB8-9B4F-49AE-9587-2329FA8C0D99}"/>
    <cellStyle name="Normal 4 3 4 2 2 4" xfId="5177" xr:uid="{F9761AAF-1BBD-479B-8B69-034571EB02E7}"/>
    <cellStyle name="Normal 4 3 4 2 2 5" xfId="7826" xr:uid="{68B46937-D58F-4F94-AD7D-7CC76F3CE03D}"/>
    <cellStyle name="Normal 4 3 4 2 3" xfId="1689" xr:uid="{49462E21-0B2E-4A7A-AE31-6CB0F40FA160}"/>
    <cellStyle name="Normal 4 3 4 2 3 2" xfId="3717" xr:uid="{6D75301C-7FFA-417E-9F2D-F1B35C169779}"/>
    <cellStyle name="Normal 4 3 4 2 3 3" xfId="5747" xr:uid="{BBD0BB04-E324-4179-A857-566B2E192361}"/>
    <cellStyle name="Normal 4 3 4 2 4" xfId="2704" xr:uid="{DE9F65E0-4819-440F-9E6F-1672C8847F7B}"/>
    <cellStyle name="Normal 4 3 4 2 5" xfId="4731" xr:uid="{EF72A42E-F3A7-4E75-ACCE-1735A888CE7F}"/>
    <cellStyle name="Normal 4 3 4 2 6" xfId="7381" xr:uid="{500F5F9E-666D-4CDD-ABC2-9B330FBEBFCB}"/>
    <cellStyle name="Normal 4 3 4 3" xfId="736" xr:uid="{EC4C6306-C3EF-43F7-ADDD-BC16372B7BB0}"/>
    <cellStyle name="Normal 4 3 4 3 2" xfId="1753" xr:uid="{AD8B52E2-DD73-4480-87C1-CA250647A390}"/>
    <cellStyle name="Normal 4 3 4 3 2 2" xfId="3781" xr:uid="{E3BF94F3-1FA0-4A20-8B3E-5B1A05F2A762}"/>
    <cellStyle name="Normal 4 3 4 3 2 3" xfId="5811" xr:uid="{F758028E-643F-4D5B-B72D-14DE8234C9E1}"/>
    <cellStyle name="Normal 4 3 4 3 3" xfId="2768" xr:uid="{1251F93A-856C-4822-953A-95B3E69D3B6E}"/>
    <cellStyle name="Normal 4 3 4 3 4" xfId="4795" xr:uid="{D925E398-3621-412C-8B44-75603CC89305}"/>
    <cellStyle name="Normal 4 3 4 3 5" xfId="7444" xr:uid="{35183DCD-C091-40A4-A8DA-EF9F7398479B}"/>
    <cellStyle name="Normal 4 3 4 4" xfId="1180" xr:uid="{FE11F44F-2769-49BF-8053-19B27EFA0C09}"/>
    <cellStyle name="Normal 4 3 4 4 2" xfId="2195" xr:uid="{7AE5287F-8262-4D1D-9C6B-1AA472A55743}"/>
    <cellStyle name="Normal 4 3 4 4 2 2" xfId="4223" xr:uid="{0EE7A36D-49FD-48F5-AA47-776695566E7B}"/>
    <cellStyle name="Normal 4 3 4 4 2 3" xfId="6253" xr:uid="{4769275B-D369-4240-B92F-D039D339997E}"/>
    <cellStyle name="Normal 4 3 4 4 3" xfId="3210" xr:uid="{CA3620BD-5010-4526-82BD-2C360342297F}"/>
    <cellStyle name="Normal 4 3 4 4 4" xfId="5237" xr:uid="{27E07AB8-C6B3-4553-AB33-2EB3952873C2}"/>
    <cellStyle name="Normal 4 3 4 4 5" xfId="7886" xr:uid="{FC73F7A0-233B-4F7D-9661-4929BD8621BC}"/>
    <cellStyle name="Normal 4 3 4 5" xfId="1305" xr:uid="{22546E4F-17B2-4F84-B7B6-727B620163D0}"/>
    <cellStyle name="Normal 4 3 4 5 2" xfId="3333" xr:uid="{CF5D8F0A-50D7-4000-8FA3-013FB3F1187B}"/>
    <cellStyle name="Normal 4 3 4 5 3" xfId="5363" xr:uid="{616C0911-36C2-488D-A12A-94A0229647E3}"/>
    <cellStyle name="Normal 4 3 4 6" xfId="2320" xr:uid="{8B1F24FF-FE97-48E9-B861-A9C81647434F}"/>
    <cellStyle name="Normal 4 3 4 7" xfId="4347" xr:uid="{7B39A55D-A0E3-4643-BFB4-01A23A5AD529}"/>
    <cellStyle name="Normal 4 3 4 8" xfId="6837" xr:uid="{981728CF-14DE-4B0D-9345-7C6415E069CD}"/>
    <cellStyle name="Normal 4 3 4 9" xfId="6997" xr:uid="{A20B32FA-954D-4601-AB9D-680ADA93FA5B}"/>
    <cellStyle name="Normal 4 3 5" xfId="285" xr:uid="{26F31711-95FB-4B68-BBAA-030C3B1846CE}"/>
    <cellStyle name="Normal 4 3 5 2" xfId="670" xr:uid="{DDF2F5F7-D28F-44B5-ADE7-79CB4AEC8C47}"/>
    <cellStyle name="Normal 4 3 5 2 2" xfId="1119" xr:uid="{21AADA23-D5E6-456F-B401-DCD2DAB6BF73}"/>
    <cellStyle name="Normal 4 3 5 2 2 2" xfId="2136" xr:uid="{BE5054D2-8792-4097-B11F-632E49ED2F93}"/>
    <cellStyle name="Normal 4 3 5 2 2 2 2" xfId="4164" xr:uid="{D140AFAA-1B81-4DCB-880D-755A0A3DC44B}"/>
    <cellStyle name="Normal 4 3 5 2 2 2 3" xfId="6194" xr:uid="{E4CBF83E-006F-4463-8C34-353C3643900E}"/>
    <cellStyle name="Normal 4 3 5 2 2 3" xfId="3151" xr:uid="{04DAC35E-B63B-490E-8FE1-A1C7CB7E9D19}"/>
    <cellStyle name="Normal 4 3 5 2 2 4" xfId="5178" xr:uid="{F490A173-84CF-44F3-A682-D1BDF0D6E661}"/>
    <cellStyle name="Normal 4 3 5 2 2 5" xfId="7827" xr:uid="{C222CF65-67B4-45FC-BD24-F1139A7D3EA0}"/>
    <cellStyle name="Normal 4 3 5 2 3" xfId="1690" xr:uid="{8BF261BB-F0A8-4C16-B4A5-16915430D6B7}"/>
    <cellStyle name="Normal 4 3 5 2 3 2" xfId="3718" xr:uid="{3765F5BB-C0F9-43E9-B444-D4F0F53BD720}"/>
    <cellStyle name="Normal 4 3 5 2 3 3" xfId="5748" xr:uid="{BAC95A70-1A69-46CC-968D-A2B5CDB7E5EB}"/>
    <cellStyle name="Normal 4 3 5 2 4" xfId="2705" xr:uid="{3048FC12-DAC9-4EA0-A320-5A426F272525}"/>
    <cellStyle name="Normal 4 3 5 2 5" xfId="4732" xr:uid="{D4301CAA-A5D5-486A-B0A1-5323A5E1D370}"/>
    <cellStyle name="Normal 4 3 5 2 6" xfId="6839" xr:uid="{14542F3C-7738-4D7D-BE7D-2EA574C65872}"/>
    <cellStyle name="Normal 4 3 5 2 7" xfId="7382" xr:uid="{65A099A7-7F0D-4437-A8F1-0308D203FD60}"/>
    <cellStyle name="Normal 4 3 5 3" xfId="751" xr:uid="{8A09BB68-A951-4A07-A002-D29E874A8A7F}"/>
    <cellStyle name="Normal 4 3 5 3 2" xfId="1768" xr:uid="{BE8F6B1B-86C9-49DA-8133-E1ED9CF5D0B2}"/>
    <cellStyle name="Normal 4 3 5 3 2 2" xfId="3796" xr:uid="{5286F509-A18C-434C-9B21-914184055407}"/>
    <cellStyle name="Normal 4 3 5 3 2 3" xfId="5826" xr:uid="{7215008A-F2A7-4CC4-B1D5-F16D758A7D4A}"/>
    <cellStyle name="Normal 4 3 5 3 3" xfId="2783" xr:uid="{89A3D1D4-C5D9-4EE9-8ABC-A27CBE9D30E0}"/>
    <cellStyle name="Normal 4 3 5 3 4" xfId="4810" xr:uid="{A53D3659-ABB7-4D5F-B9EE-5CD32DED152E}"/>
    <cellStyle name="Normal 4 3 5 3 5" xfId="7459" xr:uid="{A1C83CF6-76DE-423C-A58E-DE20E36A7842}"/>
    <cellStyle name="Normal 4 3 5 4" xfId="1194" xr:uid="{F86703E1-682A-4B32-938F-2689F60A3486}"/>
    <cellStyle name="Normal 4 3 5 4 2" xfId="2209" xr:uid="{1BB4081F-5A6E-484B-B36B-A4EFA5D4EDC3}"/>
    <cellStyle name="Normal 4 3 5 4 2 2" xfId="4237" xr:uid="{C18E8EBA-5A12-43FA-A370-FADBB7932692}"/>
    <cellStyle name="Normal 4 3 5 4 2 3" xfId="6267" xr:uid="{9A1BB394-EB4F-4F39-8B1A-07EF11F122C5}"/>
    <cellStyle name="Normal 4 3 5 4 3" xfId="3224" xr:uid="{553FCF2A-6B4E-457B-B92A-A5BC1DAD7E1E}"/>
    <cellStyle name="Normal 4 3 5 4 4" xfId="5251" xr:uid="{52506DD0-C3BA-4A67-8065-3460E9A5AAEA}"/>
    <cellStyle name="Normal 4 3 5 4 5" xfId="7900" xr:uid="{23E70F99-F117-48C3-A01C-0CDE5EECDEFA}"/>
    <cellStyle name="Normal 4 3 5 5" xfId="1319" xr:uid="{11208CCA-367F-4CB7-BE5D-E022E458E1CB}"/>
    <cellStyle name="Normal 4 3 5 5 2" xfId="3347" xr:uid="{7490A82D-9EE4-4BF1-A5C1-DA6DC5221AFC}"/>
    <cellStyle name="Normal 4 3 5 5 3" xfId="5377" xr:uid="{7D794A53-F746-4CF7-B1CF-C4CFE2E03FA8}"/>
    <cellStyle name="Normal 4 3 5 6" xfId="2334" xr:uid="{19EBC650-E9E1-4374-84C5-1D6465488AA7}"/>
    <cellStyle name="Normal 4 3 5 7" xfId="4361" xr:uid="{343AB842-6BEC-4613-B569-814873C7CED6}"/>
    <cellStyle name="Normal 4 3 5 8" xfId="6838" xr:uid="{9A6E9C2B-434F-4D29-9F88-FCE31B019000}"/>
    <cellStyle name="Normal 4 3 5 9" xfId="7011" xr:uid="{02A25A70-76EA-4878-9017-1B061EC3B01E}"/>
    <cellStyle name="Normal 4 3 6" xfId="659" xr:uid="{46990BC0-FF09-48F1-81B3-02A547AC1DA7}"/>
    <cellStyle name="Normal 4 3 6 2" xfId="1108" xr:uid="{560D8AA7-B253-43E2-8BBC-10A1992A1D39}"/>
    <cellStyle name="Normal 4 3 6 2 2" xfId="2125" xr:uid="{B2597FE4-D1EE-4917-A3C1-92B7900F1CE8}"/>
    <cellStyle name="Normal 4 3 6 2 2 2" xfId="4153" xr:uid="{3A68659D-DB94-4182-A627-FC67DC2CAAC5}"/>
    <cellStyle name="Normal 4 3 6 2 2 3" xfId="6183" xr:uid="{9864D568-94BB-4A44-9DB1-6D3455CAF4B3}"/>
    <cellStyle name="Normal 4 3 6 2 3" xfId="3140" xr:uid="{B86F84B1-67D4-4FF4-8F3A-67C233EFA97B}"/>
    <cellStyle name="Normal 4 3 6 2 4" xfId="5167" xr:uid="{A837FD6A-F17D-4BB6-9B07-C15EAAE4B6FE}"/>
    <cellStyle name="Normal 4 3 6 2 5" xfId="7816" xr:uid="{B70547A2-1C9B-47E3-A30E-09739258A6D4}"/>
    <cellStyle name="Normal 4 3 6 3" xfId="1679" xr:uid="{785D9D4D-5E73-45A6-9E81-A7F524402CC2}"/>
    <cellStyle name="Normal 4 3 6 3 2" xfId="3707" xr:uid="{ED5D082E-3624-47A1-9BC1-359D9ADF78D5}"/>
    <cellStyle name="Normal 4 3 6 3 3" xfId="5737" xr:uid="{49F5509A-F804-44CE-BF24-D9B03AAECD94}"/>
    <cellStyle name="Normal 4 3 6 4" xfId="2694" xr:uid="{49087806-3407-4FEF-B74E-DBE07470BF4D}"/>
    <cellStyle name="Normal 4 3 6 5" xfId="4721" xr:uid="{DD7026C4-90C7-4E13-A4AC-15F2B9AFCAB3}"/>
    <cellStyle name="Normal 4 3 6 6" xfId="7371" xr:uid="{FDC399EA-895B-480C-96AA-F1A2090180ED}"/>
    <cellStyle name="Normal 4 3 7" xfId="706" xr:uid="{8045CB24-4EE9-472E-813B-B1D0EDE2BE16}"/>
    <cellStyle name="Normal 4 3 7 2" xfId="1723" xr:uid="{2B30F034-6B7A-422D-992B-F108CE23DB8D}"/>
    <cellStyle name="Normal 4 3 7 2 2" xfId="3751" xr:uid="{49DC45C6-0E2E-450B-8209-7D49A4BC477E}"/>
    <cellStyle name="Normal 4 3 7 2 3" xfId="5781" xr:uid="{A7FBBDD1-D314-4235-99E5-43B101FCF781}"/>
    <cellStyle name="Normal 4 3 7 3" xfId="2738" xr:uid="{350B154A-2B60-4D43-A089-BE94FDF83D69}"/>
    <cellStyle name="Normal 4 3 7 4" xfId="4765" xr:uid="{8EF4A56A-4CFD-4B2A-8A8B-EA40E2EEEB51}"/>
    <cellStyle name="Normal 4 3 7 5" xfId="7414" xr:uid="{32DE96A4-9CCD-4313-9770-C47FE109FE2A}"/>
    <cellStyle name="Normal 4 3 8" xfId="1154" xr:uid="{3A6277E2-9CD2-43E6-B2F4-767107F29A1A}"/>
    <cellStyle name="Normal 4 3 8 2" xfId="2170" xr:uid="{45E824D8-FB20-488A-9594-5A133E1E92C0}"/>
    <cellStyle name="Normal 4 3 8 2 2" xfId="4198" xr:uid="{8C24F658-6EFA-40E3-9668-991842C0B36C}"/>
    <cellStyle name="Normal 4 3 8 2 3" xfId="6228" xr:uid="{5F3799E5-7F36-401D-B5D3-2F5A879328E5}"/>
    <cellStyle name="Normal 4 3 8 3" xfId="3185" xr:uid="{F27DABAD-EC5D-4011-AFDF-A9A5EBB9A3CF}"/>
    <cellStyle name="Normal 4 3 8 4" xfId="5212" xr:uid="{91A1EF2B-6941-4A31-A3E6-5AB9C958CF93}"/>
    <cellStyle name="Normal 4 3 8 5" xfId="7861" xr:uid="{41563AFE-05D6-4D11-82DB-4CC0AEE1E1F4}"/>
    <cellStyle name="Normal 4 3 9" xfId="1282" xr:uid="{7C61E701-930D-41AB-B849-513FCEED7CAE}"/>
    <cellStyle name="Normal 4 3 9 2" xfId="3310" xr:uid="{0BB52779-627E-4785-A5FB-268BD872B859}"/>
    <cellStyle name="Normal 4 3 9 3" xfId="5340" xr:uid="{4149E635-AD05-4D3A-A5BB-F1A8320E5496}"/>
    <cellStyle name="Normal 4 4" xfId="219" xr:uid="{91BAFB58-A710-40D5-899C-5A788156D706}"/>
    <cellStyle name="Normal 4 4 10" xfId="4327" xr:uid="{774CADB4-B363-47F6-95D9-648DFF5573E5}"/>
    <cellStyle name="Normal 4 4 11" xfId="6840" xr:uid="{F836A531-C188-49AB-9A81-23E48F2E84A8}"/>
    <cellStyle name="Normal 4 4 12" xfId="6978" xr:uid="{61B4ADC7-7D79-4586-ADEA-AE70F7DA5328}"/>
    <cellStyle name="Normal 4 4 2" xfId="220" xr:uid="{BA601355-0076-47BF-9989-78A499376C88}"/>
    <cellStyle name="Normal 4 4 2 10" xfId="6841" xr:uid="{F914D4BF-4432-4EBB-A3E4-0207B2EAD3DC}"/>
    <cellStyle name="Normal 4 4 2 11" xfId="6979" xr:uid="{4EF7F71A-0DD4-4896-ACC0-C3FE159003F3}"/>
    <cellStyle name="Normal 4 4 2 2" xfId="276" xr:uid="{8D7808FC-6B06-441C-9617-FAFB798F71BE}"/>
    <cellStyle name="Normal 4 4 2 2 2" xfId="673" xr:uid="{A2C397B1-ED1B-453B-8EC2-2F5337F90268}"/>
    <cellStyle name="Normal 4 4 2 2 2 2" xfId="1122" xr:uid="{C6EB7010-89F9-4390-92A2-F26A6592F7C5}"/>
    <cellStyle name="Normal 4 4 2 2 2 2 2" xfId="2139" xr:uid="{1FA290C0-0B10-4827-B60A-E1193E716D1F}"/>
    <cellStyle name="Normal 4 4 2 2 2 2 2 2" xfId="4167" xr:uid="{9366E1BA-B219-417C-A3D2-734F771B7F7E}"/>
    <cellStyle name="Normal 4 4 2 2 2 2 2 3" xfId="6197" xr:uid="{015CE518-A550-4357-90AA-B74316AAB315}"/>
    <cellStyle name="Normal 4 4 2 2 2 2 3" xfId="3154" xr:uid="{42A0AA35-79A5-457E-8CA0-94E05314FC13}"/>
    <cellStyle name="Normal 4 4 2 2 2 2 4" xfId="5181" xr:uid="{A3474825-AB30-4BC5-8649-AFA0CC2BD850}"/>
    <cellStyle name="Normal 4 4 2 2 2 2 5" xfId="7830" xr:uid="{2C9AB87C-B6B8-4A97-A819-B330D2AF2EBF}"/>
    <cellStyle name="Normal 4 4 2 2 2 3" xfId="1693" xr:uid="{BC4C0F8E-32DD-4808-8C4D-03235F390708}"/>
    <cellStyle name="Normal 4 4 2 2 2 3 2" xfId="3721" xr:uid="{E4B85D23-E533-4DB7-BDAD-94B9CF19891C}"/>
    <cellStyle name="Normal 4 4 2 2 2 3 3" xfId="5751" xr:uid="{DD9E8293-8C8D-4942-A25F-7CD7721D667B}"/>
    <cellStyle name="Normal 4 4 2 2 2 4" xfId="2708" xr:uid="{1A5BE971-B420-451D-A66E-13DB180C386E}"/>
    <cellStyle name="Normal 4 4 2 2 2 5" xfId="4735" xr:uid="{26B92867-FFFE-4810-8C7D-3660FC216D09}"/>
    <cellStyle name="Normal 4 4 2 2 2 6" xfId="7385" xr:uid="{7370D96D-45AF-4840-B4DA-AFBE565DF4BE}"/>
    <cellStyle name="Normal 4 4 2 2 3" xfId="741" xr:uid="{6A993EB4-7F26-41DE-AA87-178B4AF178A9}"/>
    <cellStyle name="Normal 4 4 2 2 3 2" xfId="1758" xr:uid="{FBB618A4-A5A2-4D40-B480-0914E02C0A93}"/>
    <cellStyle name="Normal 4 4 2 2 3 2 2" xfId="3786" xr:uid="{A1139AF8-798F-470F-9F2D-800BB58C7116}"/>
    <cellStyle name="Normal 4 4 2 2 3 2 3" xfId="5816" xr:uid="{4180C03A-43AF-476E-9D0E-7EB213E6946A}"/>
    <cellStyle name="Normal 4 4 2 2 3 3" xfId="2773" xr:uid="{66370945-5C72-4940-A82B-120F1DFDB4D5}"/>
    <cellStyle name="Normal 4 4 2 2 3 4" xfId="4800" xr:uid="{0D3F7910-FABC-44C7-8050-F3CF664DB4AC}"/>
    <cellStyle name="Normal 4 4 2 2 3 5" xfId="7449" xr:uid="{2BF114DB-D17E-4729-AB89-4B7A863CC69F}"/>
    <cellStyle name="Normal 4 4 2 2 4" xfId="1185" xr:uid="{D98D667D-95A7-47B3-B207-5C60692B8184}"/>
    <cellStyle name="Normal 4 4 2 2 4 2" xfId="2200" xr:uid="{62018B0C-5CCF-4402-86BE-CF23765BE2BD}"/>
    <cellStyle name="Normal 4 4 2 2 4 2 2" xfId="4228" xr:uid="{B36AF482-1722-427A-9FE9-9E5B9D1A34D0}"/>
    <cellStyle name="Normal 4 4 2 2 4 2 3" xfId="6258" xr:uid="{D8AE62D8-55C0-4486-BB8E-6979624B2BB5}"/>
    <cellStyle name="Normal 4 4 2 2 4 3" xfId="3215" xr:uid="{868366E0-B56B-45E7-88C8-B6BB8C009084}"/>
    <cellStyle name="Normal 4 4 2 2 4 4" xfId="5242" xr:uid="{64E8B3E5-B04D-49E1-AC45-E3E291D37946}"/>
    <cellStyle name="Normal 4 4 2 2 4 5" xfId="7891" xr:uid="{6F6BDEFF-748C-4D66-AF6B-C72B4304F2C1}"/>
    <cellStyle name="Normal 4 4 2 2 5" xfId="1310" xr:uid="{A218BAAE-22FB-446D-A598-56AAA03642DA}"/>
    <cellStyle name="Normal 4 4 2 2 5 2" xfId="3338" xr:uid="{8305CF34-1F8A-4157-9638-8E5143AD17E7}"/>
    <cellStyle name="Normal 4 4 2 2 5 3" xfId="5368" xr:uid="{3AAEC274-ADAD-44C3-972F-8A090CA55099}"/>
    <cellStyle name="Normal 4 4 2 2 6" xfId="2325" xr:uid="{AA25E0C3-295C-4A79-9242-F7B1605FC5DE}"/>
    <cellStyle name="Normal 4 4 2 2 7" xfId="4352" xr:uid="{4DA15E51-9E0E-4453-B1E2-61914152E2F8}"/>
    <cellStyle name="Normal 4 4 2 2 8" xfId="6842" xr:uid="{D47EEB1E-0398-412B-8EB7-2FE6B23DB7F7}"/>
    <cellStyle name="Normal 4 4 2 2 9" xfId="7002" xr:uid="{AC424CB1-DF1E-4691-A162-38013A8340CE}"/>
    <cellStyle name="Normal 4 4 2 3" xfId="290" xr:uid="{8BFC69CB-C30D-4D83-9EC8-14E730B4D2EB}"/>
    <cellStyle name="Normal 4 4 2 3 2" xfId="674" xr:uid="{67F7AC13-069B-4F1A-BB29-7E0E9BED3B4D}"/>
    <cellStyle name="Normal 4 4 2 3 2 2" xfId="1123" xr:uid="{7C3276FF-AC73-4FB2-A456-45A256442F79}"/>
    <cellStyle name="Normal 4 4 2 3 2 2 2" xfId="2140" xr:uid="{61344BA5-6C23-4D64-AA8B-EF25C75F36AB}"/>
    <cellStyle name="Normal 4 4 2 3 2 2 2 2" xfId="4168" xr:uid="{7CC2BA9E-4243-4C92-9DD2-01168CDF5A49}"/>
    <cellStyle name="Normal 4 4 2 3 2 2 2 3" xfId="6198" xr:uid="{C2CEFE17-7AA2-4339-99D9-0EAF0154C1F2}"/>
    <cellStyle name="Normal 4 4 2 3 2 2 3" xfId="3155" xr:uid="{F32994CF-2663-47D5-947F-B5AD954CA2E2}"/>
    <cellStyle name="Normal 4 4 2 3 2 2 4" xfId="5182" xr:uid="{FEB7B14F-DEA3-4F2B-835E-6DB8963BDBA2}"/>
    <cellStyle name="Normal 4 4 2 3 2 2 5" xfId="7831" xr:uid="{15D9CD9C-E5E1-4D5D-BA50-4C2B04F93D9C}"/>
    <cellStyle name="Normal 4 4 2 3 2 3" xfId="1694" xr:uid="{20C82588-F739-4CDF-89D5-0CEA5B723788}"/>
    <cellStyle name="Normal 4 4 2 3 2 3 2" xfId="3722" xr:uid="{0E417802-36B8-4E7C-A2FF-ACCFF4946FEE}"/>
    <cellStyle name="Normal 4 4 2 3 2 3 3" xfId="5752" xr:uid="{65778470-C812-4EAB-A79B-FE6409554D9C}"/>
    <cellStyle name="Normal 4 4 2 3 2 4" xfId="2709" xr:uid="{56B141C5-74A5-4F23-A4F7-8D81E9AC365F}"/>
    <cellStyle name="Normal 4 4 2 3 2 5" xfId="4736" xr:uid="{C179E53A-74CD-4050-A80C-507D1FF03B7E}"/>
    <cellStyle name="Normal 4 4 2 3 2 6" xfId="6844" xr:uid="{FAB56C2D-F47B-41A0-9943-A21CE51C8FDD}"/>
    <cellStyle name="Normal 4 4 2 3 2 7" xfId="7386" xr:uid="{5A6510D2-85A8-40F3-AE03-E39778F78C45}"/>
    <cellStyle name="Normal 4 4 2 3 3" xfId="756" xr:uid="{ADF8F703-9826-4852-9896-5E1B23EA8A97}"/>
    <cellStyle name="Normal 4 4 2 3 3 2" xfId="1773" xr:uid="{BB5BBB10-99B3-4188-867E-268CFEED94E8}"/>
    <cellStyle name="Normal 4 4 2 3 3 2 2" xfId="3801" xr:uid="{1894F52E-687E-4555-84A6-E721A44CC760}"/>
    <cellStyle name="Normal 4 4 2 3 3 2 3" xfId="5831" xr:uid="{5FEAD0CE-093E-43CE-A30A-5AD793775D89}"/>
    <cellStyle name="Normal 4 4 2 3 3 3" xfId="2788" xr:uid="{CAD59A8F-1E03-4EDA-9377-A48E3D503574}"/>
    <cellStyle name="Normal 4 4 2 3 3 4" xfId="4815" xr:uid="{7B82A618-4CBB-493F-859D-9E69768E5731}"/>
    <cellStyle name="Normal 4 4 2 3 3 5" xfId="7464" xr:uid="{DB9CF931-969C-4756-9BFF-FD61DD8B6C18}"/>
    <cellStyle name="Normal 4 4 2 3 4" xfId="1199" xr:uid="{1E8EB988-C5B5-4B55-9E20-04E4D081A28B}"/>
    <cellStyle name="Normal 4 4 2 3 4 2" xfId="2214" xr:uid="{7CE05849-873C-4034-B4A1-B85CF6AD3A27}"/>
    <cellStyle name="Normal 4 4 2 3 4 2 2" xfId="4242" xr:uid="{6B65C6C9-B59F-4F46-A9F7-287E4B53E32E}"/>
    <cellStyle name="Normal 4 4 2 3 4 2 3" xfId="6272" xr:uid="{A38450D8-4AC4-4170-8C9C-45785E731CB1}"/>
    <cellStyle name="Normal 4 4 2 3 4 3" xfId="3229" xr:uid="{D973C29E-F390-462B-9DD1-E26735EE4158}"/>
    <cellStyle name="Normal 4 4 2 3 4 4" xfId="5256" xr:uid="{63EC439A-09F4-4E77-A6EA-5CC04643AB29}"/>
    <cellStyle name="Normal 4 4 2 3 4 5" xfId="7905" xr:uid="{C334F7CD-FFD1-4E39-9786-C35C68AB1E85}"/>
    <cellStyle name="Normal 4 4 2 3 5" xfId="1324" xr:uid="{E51C7436-7F10-4FE3-8E13-5E32EDF2AB79}"/>
    <cellStyle name="Normal 4 4 2 3 5 2" xfId="3352" xr:uid="{264ECAA2-189E-44A9-84D8-257F209B0E83}"/>
    <cellStyle name="Normal 4 4 2 3 5 3" xfId="5382" xr:uid="{DC962636-3BC5-44DB-92E1-FBB49010988F}"/>
    <cellStyle name="Normal 4 4 2 3 6" xfId="2339" xr:uid="{4B29F821-7E6E-475D-A442-E6E293EDC219}"/>
    <cellStyle name="Normal 4 4 2 3 7" xfId="4366" xr:uid="{4222754A-B4CA-4128-B714-CC49CFEE44B8}"/>
    <cellStyle name="Normal 4 4 2 3 8" xfId="6843" xr:uid="{6CA1D84E-716D-4D82-B001-A0A089C89D58}"/>
    <cellStyle name="Normal 4 4 2 3 9" xfId="7016" xr:uid="{F247F52E-472A-4564-B585-24B947945072}"/>
    <cellStyle name="Normal 4 4 2 4" xfId="672" xr:uid="{266441AE-8E97-410B-A6FF-00C6C8B0F734}"/>
    <cellStyle name="Normal 4 4 2 4 2" xfId="1121" xr:uid="{E521AD29-4F81-4FB4-8240-85E46879BEB0}"/>
    <cellStyle name="Normal 4 4 2 4 2 2" xfId="2138" xr:uid="{FD154CC3-5730-4278-B89D-EA4E58DA6F02}"/>
    <cellStyle name="Normal 4 4 2 4 2 2 2" xfId="4166" xr:uid="{03DD560E-0A58-440F-9959-A026CCA6BAED}"/>
    <cellStyle name="Normal 4 4 2 4 2 2 3" xfId="6196" xr:uid="{74CE432A-C64D-4718-BC8D-E71124C02E95}"/>
    <cellStyle name="Normal 4 4 2 4 2 3" xfId="3153" xr:uid="{4AC67CE8-0B28-49C2-937B-E2ADAE20871B}"/>
    <cellStyle name="Normal 4 4 2 4 2 4" xfId="5180" xr:uid="{BE1F3471-E5D5-4D2C-9541-022398FCA637}"/>
    <cellStyle name="Normal 4 4 2 4 2 5" xfId="7829" xr:uid="{627E587F-007D-4CFF-99D8-4247F23A7E75}"/>
    <cellStyle name="Normal 4 4 2 4 3" xfId="1692" xr:uid="{93317CCB-1392-4ECF-8D8D-F3C3A302E395}"/>
    <cellStyle name="Normal 4 4 2 4 3 2" xfId="3720" xr:uid="{34234FE0-71FB-408F-BC7F-445FD40A232B}"/>
    <cellStyle name="Normal 4 4 2 4 3 3" xfId="5750" xr:uid="{63EE5428-D105-47FA-8E62-AC0E94A12B30}"/>
    <cellStyle name="Normal 4 4 2 4 4" xfId="2707" xr:uid="{5818AC49-5A75-46CF-AD61-10BAF25EF0A4}"/>
    <cellStyle name="Normal 4 4 2 4 5" xfId="4734" xr:uid="{3A5CAD52-8539-44FB-BD3C-FDE7B4EAB4CD}"/>
    <cellStyle name="Normal 4 4 2 4 6" xfId="7384" xr:uid="{6831AA60-E3BD-4897-9ADA-B1E86FBC5D75}"/>
    <cellStyle name="Normal 4 4 2 5" xfId="711" xr:uid="{C4B3BA52-1D3E-4C3E-B79F-DBCAC8271286}"/>
    <cellStyle name="Normal 4 4 2 5 2" xfId="1728" xr:uid="{AE5B44BD-0CFE-4AAB-A258-078E0A116991}"/>
    <cellStyle name="Normal 4 4 2 5 2 2" xfId="3756" xr:uid="{A2D30919-0921-432C-A796-CCD589A6B9EE}"/>
    <cellStyle name="Normal 4 4 2 5 2 3" xfId="5786" xr:uid="{F461BD2D-0609-42A6-B4D3-5D637A26758C}"/>
    <cellStyle name="Normal 4 4 2 5 3" xfId="2743" xr:uid="{62EF65A0-2B7D-464B-A4B9-B5830E070220}"/>
    <cellStyle name="Normal 4 4 2 5 4" xfId="4770" xr:uid="{E2EF5E1C-680D-45A0-958B-A8C896E8BDF7}"/>
    <cellStyle name="Normal 4 4 2 5 5" xfId="7419" xr:uid="{E694E1B2-11E4-420B-8129-5C35EEAC9D9E}"/>
    <cellStyle name="Normal 4 4 2 6" xfId="1159" xr:uid="{2F9685DD-95FE-4AAC-90B4-DF351061EF75}"/>
    <cellStyle name="Normal 4 4 2 6 2" xfId="2175" xr:uid="{C4D317FA-034C-45D8-8B4C-4954F8568BE7}"/>
    <cellStyle name="Normal 4 4 2 6 2 2" xfId="4203" xr:uid="{0FEAD92D-2540-4271-96C7-28AD4D5A9368}"/>
    <cellStyle name="Normal 4 4 2 6 2 3" xfId="6233" xr:uid="{D3074B1A-B17F-4F49-9083-A5161DFFB07E}"/>
    <cellStyle name="Normal 4 4 2 6 3" xfId="3190" xr:uid="{51414BE3-CD93-4C68-A7A8-081CBDCE716D}"/>
    <cellStyle name="Normal 4 4 2 6 4" xfId="5217" xr:uid="{A1C2E590-B5D3-499E-A9A4-B02280B80847}"/>
    <cellStyle name="Normal 4 4 2 6 5" xfId="7866" xr:uid="{B14A5440-A410-41B6-9E0A-A87669F540EE}"/>
    <cellStyle name="Normal 4 4 2 7" xfId="1287" xr:uid="{8B2C2190-65DB-47D6-B6DA-49B417D09B49}"/>
    <cellStyle name="Normal 4 4 2 7 2" xfId="3315" xr:uid="{70BC8E09-3635-4E75-8CA5-2A944ACD325C}"/>
    <cellStyle name="Normal 4 4 2 7 3" xfId="5345" xr:uid="{F422E8B9-E81B-44F0-B3B8-3CC5FA448552}"/>
    <cellStyle name="Normal 4 4 2 8" xfId="2301" xr:uid="{4E8DCCD5-EAAC-4D28-967D-A2FA891CABA1}"/>
    <cellStyle name="Normal 4 4 2 9" xfId="4328" xr:uid="{0C20D5C2-B2EA-4FEC-A78E-80D40A103E6B}"/>
    <cellStyle name="Normal 4 4 3" xfId="275" xr:uid="{B3E81A10-D81C-4DD1-A471-3E9CEC726E88}"/>
    <cellStyle name="Normal 4 4 3 2" xfId="675" xr:uid="{33A1B849-FF10-4679-9703-C11869160C06}"/>
    <cellStyle name="Normal 4 4 3 2 2" xfId="1124" xr:uid="{49D59454-DD5B-497C-B3BC-F1B6B482E042}"/>
    <cellStyle name="Normal 4 4 3 2 2 2" xfId="2141" xr:uid="{1647B614-BE3E-43C1-B84C-081A06DEFBB9}"/>
    <cellStyle name="Normal 4 4 3 2 2 2 2" xfId="4169" xr:uid="{19DF6BFF-A095-416B-938B-C2C889BD2CBB}"/>
    <cellStyle name="Normal 4 4 3 2 2 2 3" xfId="6199" xr:uid="{F3673C03-DF0B-4A64-88BA-4C5120116AD3}"/>
    <cellStyle name="Normal 4 4 3 2 2 3" xfId="3156" xr:uid="{A0199522-98E2-4F0A-ACB5-40DC6D77A398}"/>
    <cellStyle name="Normal 4 4 3 2 2 4" xfId="5183" xr:uid="{418A261E-4EEB-4415-A829-8744F7DB2609}"/>
    <cellStyle name="Normal 4 4 3 2 2 5" xfId="7832" xr:uid="{17658E7B-72D9-4872-B6B1-82A33A6B07CA}"/>
    <cellStyle name="Normal 4 4 3 2 3" xfId="1695" xr:uid="{CCE0C495-CA3D-43F5-A1A4-313C31F43912}"/>
    <cellStyle name="Normal 4 4 3 2 3 2" xfId="3723" xr:uid="{CDE5D885-BF77-41BE-85ED-50D0D1C92CF7}"/>
    <cellStyle name="Normal 4 4 3 2 3 3" xfId="5753" xr:uid="{FDD39FEB-0CC1-485A-9F7C-83DE5015AD9D}"/>
    <cellStyle name="Normal 4 4 3 2 4" xfId="2710" xr:uid="{67D296C4-63C7-4944-80E9-92F88A5ACF07}"/>
    <cellStyle name="Normal 4 4 3 2 5" xfId="4737" xr:uid="{05586203-48C4-4C49-8A31-1EADB1F3A596}"/>
    <cellStyle name="Normal 4 4 3 2 6" xfId="7387" xr:uid="{B9F96AE7-9C9F-4D63-9AF6-2FA0749CA27B}"/>
    <cellStyle name="Normal 4 4 3 3" xfId="740" xr:uid="{11595AB0-3906-43E9-9A1C-D06D9A6AC6A6}"/>
    <cellStyle name="Normal 4 4 3 3 2" xfId="1757" xr:uid="{E8335F8A-91E4-46E5-9766-0BC57ECAF7BC}"/>
    <cellStyle name="Normal 4 4 3 3 2 2" xfId="3785" xr:uid="{2ABD01DD-DEC8-449B-9748-8FFF197D91A6}"/>
    <cellStyle name="Normal 4 4 3 3 2 3" xfId="5815" xr:uid="{184CD717-F6D5-4C14-92D4-9CF6A36A2ADB}"/>
    <cellStyle name="Normal 4 4 3 3 3" xfId="2772" xr:uid="{06C440C0-498F-4A84-BD00-5A2B10F373B1}"/>
    <cellStyle name="Normal 4 4 3 3 4" xfId="4799" xr:uid="{F7AD80B9-6090-4740-B738-4669E9D1D12C}"/>
    <cellStyle name="Normal 4 4 3 3 5" xfId="7448" xr:uid="{A7976AA5-A1E8-412E-9849-A852A6EA915A}"/>
    <cellStyle name="Normal 4 4 3 4" xfId="1184" xr:uid="{0083F450-6E73-410F-8687-8D774F6A0E47}"/>
    <cellStyle name="Normal 4 4 3 4 2" xfId="2199" xr:uid="{F7B374B9-57EA-4CAD-A42D-FD4858465A03}"/>
    <cellStyle name="Normal 4 4 3 4 2 2" xfId="4227" xr:uid="{58A7823E-D6D8-4147-AA07-716E288887DF}"/>
    <cellStyle name="Normal 4 4 3 4 2 3" xfId="6257" xr:uid="{1812D39D-7FCD-4F4F-BF1A-B0078D660282}"/>
    <cellStyle name="Normal 4 4 3 4 3" xfId="3214" xr:uid="{44F9AD15-B85B-45AC-AFFD-4E104223CCF6}"/>
    <cellStyle name="Normal 4 4 3 4 4" xfId="5241" xr:uid="{E4D4F941-CB6C-42E6-B49C-1A75C0DB5269}"/>
    <cellStyle name="Normal 4 4 3 4 5" xfId="7890" xr:uid="{C73B745C-60A3-42EB-AB53-444A056A08A1}"/>
    <cellStyle name="Normal 4 4 3 5" xfId="1309" xr:uid="{D9586104-CE67-4126-9BC0-CC48241E4188}"/>
    <cellStyle name="Normal 4 4 3 5 2" xfId="3337" xr:uid="{9A028D82-BCEA-4CB0-A2EF-1E0800590253}"/>
    <cellStyle name="Normal 4 4 3 5 3" xfId="5367" xr:uid="{535E78F5-193E-4279-A49A-93D486EB3FA0}"/>
    <cellStyle name="Normal 4 4 3 6" xfId="2324" xr:uid="{8D2DB7ED-34F5-4A41-BA77-2168C14F5A60}"/>
    <cellStyle name="Normal 4 4 3 7" xfId="4351" xr:uid="{FA635091-96B1-4A81-AE06-5A8E7DFB5F9D}"/>
    <cellStyle name="Normal 4 4 3 8" xfId="6845" xr:uid="{B7ACA645-973C-4E9A-A824-C1FBE9FB7304}"/>
    <cellStyle name="Normal 4 4 3 9" xfId="7001" xr:uid="{39D28766-30E7-4085-ABEA-2AC92EE4B270}"/>
    <cellStyle name="Normal 4 4 4" xfId="289" xr:uid="{56297BF8-ED04-4F6A-92F8-22490420D521}"/>
    <cellStyle name="Normal 4 4 4 2" xfId="676" xr:uid="{0F34B22D-F1C9-41B4-ABA6-9B4AB2D54EC2}"/>
    <cellStyle name="Normal 4 4 4 2 2" xfId="1125" xr:uid="{8C36ED0D-1D3B-4A85-A62A-5C207642C201}"/>
    <cellStyle name="Normal 4 4 4 2 2 2" xfId="2142" xr:uid="{89563D62-664F-4F09-9A00-582E0AE2CCC0}"/>
    <cellStyle name="Normal 4 4 4 2 2 2 2" xfId="4170" xr:uid="{B4B48C01-2BEA-4A59-AB10-416E705E6EA2}"/>
    <cellStyle name="Normal 4 4 4 2 2 2 3" xfId="6200" xr:uid="{7B1C7546-0EF4-4294-A9B5-657590AF2C8A}"/>
    <cellStyle name="Normal 4 4 4 2 2 3" xfId="3157" xr:uid="{9052B0CF-6943-4CDF-88A3-1F43AFEF60B4}"/>
    <cellStyle name="Normal 4 4 4 2 2 4" xfId="5184" xr:uid="{B664F4A0-B326-47A2-8039-6E0FFC664E6B}"/>
    <cellStyle name="Normal 4 4 4 2 2 5" xfId="7833" xr:uid="{706188C9-8A3F-4F79-A57F-C6BF658A60C3}"/>
    <cellStyle name="Normal 4 4 4 2 3" xfId="1696" xr:uid="{AC309B47-C699-4300-80D4-738422B41F64}"/>
    <cellStyle name="Normal 4 4 4 2 3 2" xfId="3724" xr:uid="{3F6FCCBF-7B6E-4204-9126-6B0BF27C4463}"/>
    <cellStyle name="Normal 4 4 4 2 3 3" xfId="5754" xr:uid="{56747C3C-C448-4C34-8E09-009D44E32670}"/>
    <cellStyle name="Normal 4 4 4 2 4" xfId="2711" xr:uid="{22D42178-75D3-478C-B633-265D80DFEF88}"/>
    <cellStyle name="Normal 4 4 4 2 5" xfId="4738" xr:uid="{150D3E36-3459-4781-8963-13C8932ED26D}"/>
    <cellStyle name="Normal 4 4 4 2 6" xfId="6847" xr:uid="{FE96D70D-0E2D-4B67-B9D2-51B2B06B96A4}"/>
    <cellStyle name="Normal 4 4 4 2 7" xfId="7388" xr:uid="{E5E0A881-AA0E-465A-8127-6C6F4147393C}"/>
    <cellStyle name="Normal 4 4 4 3" xfId="755" xr:uid="{5588F92F-C211-49FF-8F58-46F90E09F523}"/>
    <cellStyle name="Normal 4 4 4 3 2" xfId="1772" xr:uid="{397547AD-FBDE-48F9-A9E8-24EEAFF05CEF}"/>
    <cellStyle name="Normal 4 4 4 3 2 2" xfId="3800" xr:uid="{70C4A764-B7C3-4F2D-9354-C7DB8325F838}"/>
    <cellStyle name="Normal 4 4 4 3 2 3" xfId="5830" xr:uid="{EC26C2B2-5D46-45B4-B51D-E5BB0F9B53D7}"/>
    <cellStyle name="Normal 4 4 4 3 3" xfId="2787" xr:uid="{02611F54-F51D-4AF9-B9EF-0514C9F052CE}"/>
    <cellStyle name="Normal 4 4 4 3 4" xfId="4814" xr:uid="{AF40D88D-73A7-444A-A4F0-D28B921561ED}"/>
    <cellStyle name="Normal 4 4 4 3 5" xfId="7463" xr:uid="{99B7CDA7-13F8-4AAD-9002-90BB2BE13107}"/>
    <cellStyle name="Normal 4 4 4 4" xfId="1198" xr:uid="{F0CA429E-ED5D-48BF-8B55-1F91FDF0BF64}"/>
    <cellStyle name="Normal 4 4 4 4 2" xfId="2213" xr:uid="{7897F999-8EC6-4FDB-867B-8E13D811519A}"/>
    <cellStyle name="Normal 4 4 4 4 2 2" xfId="4241" xr:uid="{FF714EFC-B762-42C7-9C23-1E25EAB53CE7}"/>
    <cellStyle name="Normal 4 4 4 4 2 3" xfId="6271" xr:uid="{7D7F84B5-3EEC-4BD2-B353-05FFC10FC343}"/>
    <cellStyle name="Normal 4 4 4 4 3" xfId="3228" xr:uid="{613E4BE4-8777-49B2-9EB9-23807297276A}"/>
    <cellStyle name="Normal 4 4 4 4 4" xfId="5255" xr:uid="{79C1A2C1-173B-4793-88BB-18454DDD0B56}"/>
    <cellStyle name="Normal 4 4 4 4 5" xfId="7904" xr:uid="{41726858-F048-4CD4-AEDF-EC0D1CA7A73E}"/>
    <cellStyle name="Normal 4 4 4 5" xfId="1323" xr:uid="{323B197C-6479-49F2-847E-A1E647776322}"/>
    <cellStyle name="Normal 4 4 4 5 2" xfId="3351" xr:uid="{88BAEDB6-14E6-43F2-BFBE-7BF78B019A78}"/>
    <cellStyle name="Normal 4 4 4 5 3" xfId="5381" xr:uid="{70867A71-F09A-4602-B14C-7A18ED09737A}"/>
    <cellStyle name="Normal 4 4 4 6" xfId="2338" xr:uid="{F4C60665-C56C-441A-9D8C-93A5A8337D20}"/>
    <cellStyle name="Normal 4 4 4 7" xfId="4365" xr:uid="{5533D1D4-09CC-4ED3-BB36-8D82AB3B9EAF}"/>
    <cellStyle name="Normal 4 4 4 8" xfId="6846" xr:uid="{B855A95D-5E4A-4335-A42F-9E4FD70F89AA}"/>
    <cellStyle name="Normal 4 4 4 9" xfId="7015" xr:uid="{E4207002-E193-4EAB-921C-8EF097CE35A8}"/>
    <cellStyle name="Normal 4 4 5" xfId="671" xr:uid="{DCF78D15-1B96-454F-A8C3-0B4F8089EFE6}"/>
    <cellStyle name="Normal 4 4 5 2" xfId="1120" xr:uid="{95264C5C-AB05-4285-9B28-CDFE6B2B321D}"/>
    <cellStyle name="Normal 4 4 5 2 2" xfId="2137" xr:uid="{A5D3577D-B4CF-4CF5-AC86-EAD751D716D1}"/>
    <cellStyle name="Normal 4 4 5 2 2 2" xfId="4165" xr:uid="{F0D7529E-EB62-4101-A2F9-F8AD4DD34410}"/>
    <cellStyle name="Normal 4 4 5 2 2 3" xfId="6195" xr:uid="{1D881C8D-57DC-4B06-89DD-2139DB6A83A7}"/>
    <cellStyle name="Normal 4 4 5 2 3" xfId="3152" xr:uid="{8D209459-CEF6-4387-BA73-D49C223F0DD7}"/>
    <cellStyle name="Normal 4 4 5 2 4" xfId="5179" xr:uid="{A605E411-5E7A-4421-A0CC-D79EB6ACC91B}"/>
    <cellStyle name="Normal 4 4 5 2 5" xfId="7828" xr:uid="{423FF8BA-D37F-4C35-8740-028C628A3840}"/>
    <cellStyle name="Normal 4 4 5 3" xfId="1691" xr:uid="{634D48A0-401D-48B8-935B-B8C671AFCB18}"/>
    <cellStyle name="Normal 4 4 5 3 2" xfId="3719" xr:uid="{C0EF5127-AB38-4EF6-8D8F-683610406DA6}"/>
    <cellStyle name="Normal 4 4 5 3 3" xfId="5749" xr:uid="{4FAB6104-6942-418C-80CE-1D7BC95C29B4}"/>
    <cellStyle name="Normal 4 4 5 4" xfId="2706" xr:uid="{7DB5FB75-8984-4451-AFE0-C5F52256934D}"/>
    <cellStyle name="Normal 4 4 5 5" xfId="4733" xr:uid="{F4015B03-CF2F-4969-9598-7908BA2B47D6}"/>
    <cellStyle name="Normal 4 4 5 6" xfId="7383" xr:uid="{36A0C4FB-3ECD-4BF9-A1D0-014B04D00CC9}"/>
    <cellStyle name="Normal 4 4 6" xfId="710" xr:uid="{D456D91A-89E9-4FEF-A0EA-44E88571B544}"/>
    <cellStyle name="Normal 4 4 6 2" xfId="1727" xr:uid="{4E6A2C40-243E-4A2B-8C6A-8CB041DFB1BD}"/>
    <cellStyle name="Normal 4 4 6 2 2" xfId="3755" xr:uid="{74E03F39-D853-4CAF-B1FF-4FE7E3672A74}"/>
    <cellStyle name="Normal 4 4 6 2 3" xfId="5785" xr:uid="{60C0E808-5733-47B9-85C6-7B43C5D15BDE}"/>
    <cellStyle name="Normal 4 4 6 3" xfId="2742" xr:uid="{18868658-896F-4ECF-9977-72A2759B20E5}"/>
    <cellStyle name="Normal 4 4 6 4" xfId="4769" xr:uid="{B02CEBD3-3C86-4B40-B075-E29E8BCAA8E5}"/>
    <cellStyle name="Normal 4 4 6 5" xfId="7418" xr:uid="{6D6CFE7B-5CEB-4857-B0AA-B47F821B81C5}"/>
    <cellStyle name="Normal 4 4 7" xfId="1158" xr:uid="{5FB754D0-0D8A-4CDC-B20D-CC18B2351031}"/>
    <cellStyle name="Normal 4 4 7 2" xfId="2174" xr:uid="{AF496DD0-E36C-4D9D-8A2D-B2D9D9CEE4BE}"/>
    <cellStyle name="Normal 4 4 7 2 2" xfId="4202" xr:uid="{1EF75AB5-AAC1-48C8-A4DB-254BB82EC0D3}"/>
    <cellStyle name="Normal 4 4 7 2 3" xfId="6232" xr:uid="{36D52F58-9498-4E4F-93BE-78A990D736F4}"/>
    <cellStyle name="Normal 4 4 7 3" xfId="3189" xr:uid="{7399B883-B265-4CDE-9C2B-86671E2FF29C}"/>
    <cellStyle name="Normal 4 4 7 4" xfId="5216" xr:uid="{B3AA16E0-82FC-4677-A2A7-05534922E112}"/>
    <cellStyle name="Normal 4 4 7 5" xfId="7865" xr:uid="{AA9E2783-B3F9-4725-9E29-9C1933395DEE}"/>
    <cellStyle name="Normal 4 4 8" xfId="1286" xr:uid="{20B57D9E-96BA-46BD-8EAC-BF551EFC39FE}"/>
    <cellStyle name="Normal 4 4 8 2" xfId="3314" xr:uid="{6133BA62-95C6-4C60-9955-522D6E9B5043}"/>
    <cellStyle name="Normal 4 4 8 3" xfId="5344" xr:uid="{C4D6256C-9EE2-409B-B1F4-119894F18576}"/>
    <cellStyle name="Normal 4 4 9" xfId="2300" xr:uid="{E600D5D3-1E8B-4153-97BE-90719ECBA2C7}"/>
    <cellStyle name="Normal 4 5" xfId="221" xr:uid="{576CA3F5-20E4-41B9-90FE-4D439EF3F5DA}"/>
    <cellStyle name="Normal 4 5 10" xfId="6848" xr:uid="{C4C912CB-9D53-4FD0-AE82-24FA0A8A9100}"/>
    <cellStyle name="Normal 4 5 11" xfId="6980" xr:uid="{5289019B-3EBB-488B-9E7C-0AE6D6C0236E}"/>
    <cellStyle name="Normal 4 5 2" xfId="277" xr:uid="{DA762D49-1368-4ED5-BD54-E1B04C8D27F4}"/>
    <cellStyle name="Normal 4 5 2 2" xfId="678" xr:uid="{73B25825-B5F4-4EEB-BDFA-81688AEFB81A}"/>
    <cellStyle name="Normal 4 5 2 2 2" xfId="1127" xr:uid="{BBE5F586-8374-4383-BCF2-81B4859FAB0A}"/>
    <cellStyle name="Normal 4 5 2 2 2 2" xfId="2144" xr:uid="{685CA667-81C5-4FE0-BDF0-2D8B5ED29FD9}"/>
    <cellStyle name="Normal 4 5 2 2 2 2 2" xfId="4172" xr:uid="{BF035854-BEDF-4BDE-805D-D676331CFCDD}"/>
    <cellStyle name="Normal 4 5 2 2 2 2 3" xfId="6202" xr:uid="{9D7AF21C-6F84-4BB9-9221-88A1C1E40131}"/>
    <cellStyle name="Normal 4 5 2 2 2 3" xfId="3159" xr:uid="{F77C27C4-D042-4E4C-BBCC-D2235F8BE577}"/>
    <cellStyle name="Normal 4 5 2 2 2 4" xfId="5186" xr:uid="{410E3C70-DD40-4E37-9A4C-32588BB705E3}"/>
    <cellStyle name="Normal 4 5 2 2 2 5" xfId="7835" xr:uid="{57BF6B85-6D8E-43BE-ACA0-52AC8C041C56}"/>
    <cellStyle name="Normal 4 5 2 2 3" xfId="1698" xr:uid="{E835B2B4-5531-44A7-AD62-E45B8DCA3C6E}"/>
    <cellStyle name="Normal 4 5 2 2 3 2" xfId="3726" xr:uid="{49D1B394-269A-4416-97E3-861295DC9813}"/>
    <cellStyle name="Normal 4 5 2 2 3 3" xfId="5756" xr:uid="{7AF27022-A13A-44DB-B57A-F1255C7D2F9F}"/>
    <cellStyle name="Normal 4 5 2 2 4" xfId="2713" xr:uid="{80F9F9C9-3D85-4960-8378-5DF1411DCA6C}"/>
    <cellStyle name="Normal 4 5 2 2 5" xfId="4740" xr:uid="{B28E4DE9-6EFF-4716-96FC-9249972208AE}"/>
    <cellStyle name="Normal 4 5 2 2 6" xfId="7390" xr:uid="{28F3CAF2-AED8-4004-AD20-D40D63109EC4}"/>
    <cellStyle name="Normal 4 5 2 3" xfId="742" xr:uid="{C3FAFA64-2DEC-49F8-8D17-E55AF2C09708}"/>
    <cellStyle name="Normal 4 5 2 3 2" xfId="1759" xr:uid="{1CE48369-113F-40BB-ACD0-D81D1C2CECD5}"/>
    <cellStyle name="Normal 4 5 2 3 2 2" xfId="3787" xr:uid="{BA7F057E-AA97-4E88-98B5-D52952D297C9}"/>
    <cellStyle name="Normal 4 5 2 3 2 3" xfId="5817" xr:uid="{4CFEF86B-BDDD-4AE0-BCE6-C7E5472929BA}"/>
    <cellStyle name="Normal 4 5 2 3 3" xfId="2774" xr:uid="{FEF6FB3F-F26D-4152-A22C-59C47BEEB1A7}"/>
    <cellStyle name="Normal 4 5 2 3 4" xfId="4801" xr:uid="{0B0440CF-683E-4642-B284-93ABA3551F0E}"/>
    <cellStyle name="Normal 4 5 2 3 5" xfId="7450" xr:uid="{CB07F405-EEAC-4FD1-8E55-C43751330C5A}"/>
    <cellStyle name="Normal 4 5 2 4" xfId="1186" xr:uid="{2E02CE76-7811-43C4-A4D1-2F973446AD94}"/>
    <cellStyle name="Normal 4 5 2 4 2" xfId="2201" xr:uid="{2563F6E6-8C8A-4FB3-8FA1-11E3D96623A7}"/>
    <cellStyle name="Normal 4 5 2 4 2 2" xfId="4229" xr:uid="{D3E6D447-23EA-4576-9C21-A616392C1CC3}"/>
    <cellStyle name="Normal 4 5 2 4 2 3" xfId="6259" xr:uid="{031E9C2D-5DA2-463D-9E41-A7FB5604A0D9}"/>
    <cellStyle name="Normal 4 5 2 4 3" xfId="3216" xr:uid="{9D48FD1A-5CF3-4D75-B67D-A51BE2C62A0A}"/>
    <cellStyle name="Normal 4 5 2 4 4" xfId="5243" xr:uid="{03A10FEB-A976-4AE8-A667-D3E60C23E958}"/>
    <cellStyle name="Normal 4 5 2 4 5" xfId="7892" xr:uid="{4D13643A-4FE1-4854-A32C-19EB44D83F64}"/>
    <cellStyle name="Normal 4 5 2 5" xfId="1311" xr:uid="{F3DF7447-AC07-4C4A-B52D-AC276D28D792}"/>
    <cellStyle name="Normal 4 5 2 5 2" xfId="3339" xr:uid="{E5208053-221B-4EA7-9BF7-0657D28BA763}"/>
    <cellStyle name="Normal 4 5 2 5 3" xfId="5369" xr:uid="{9FE402F0-4192-4978-A36F-67C3A4583663}"/>
    <cellStyle name="Normal 4 5 2 6" xfId="2326" xr:uid="{69ADE86E-73D8-4A85-8745-9D22B9B01AFD}"/>
    <cellStyle name="Normal 4 5 2 7" xfId="4353" xr:uid="{882FF278-5608-45F9-99E0-B228C227FCF8}"/>
    <cellStyle name="Normal 4 5 2 8" xfId="6849" xr:uid="{CE188AC1-179F-48A0-BE41-540555A53E3C}"/>
    <cellStyle name="Normal 4 5 2 9" xfId="7003" xr:uid="{B001AB54-3756-4A0D-89DC-CC3E08E2C99A}"/>
    <cellStyle name="Normal 4 5 3" xfId="291" xr:uid="{5821CF35-46D5-4DC3-8B4C-DF87F1CFE6AB}"/>
    <cellStyle name="Normal 4 5 3 2" xfId="679" xr:uid="{F77FA584-FCD7-4030-84C4-7EB728A72785}"/>
    <cellStyle name="Normal 4 5 3 2 2" xfId="1128" xr:uid="{2713188E-5DCB-4026-9D7C-BAABD298C685}"/>
    <cellStyle name="Normal 4 5 3 2 2 2" xfId="2145" xr:uid="{CA48DE3D-5A91-4662-9CA7-51D785F9ACFA}"/>
    <cellStyle name="Normal 4 5 3 2 2 2 2" xfId="4173" xr:uid="{617BCBA8-7A76-4ED2-9529-B7F608632076}"/>
    <cellStyle name="Normal 4 5 3 2 2 2 3" xfId="6203" xr:uid="{9388640C-F1E7-4A12-89FB-7BE15E01C341}"/>
    <cellStyle name="Normal 4 5 3 2 2 3" xfId="3160" xr:uid="{76C70FC0-36B4-4471-AF35-00CE14FE17AB}"/>
    <cellStyle name="Normal 4 5 3 2 2 4" xfId="5187" xr:uid="{26E94BF9-ED75-438C-A1D8-7A4E2E16CD43}"/>
    <cellStyle name="Normal 4 5 3 2 2 5" xfId="7836" xr:uid="{E57052B7-AC67-4B42-8D66-EBD05781C273}"/>
    <cellStyle name="Normal 4 5 3 2 3" xfId="1699" xr:uid="{514B2B0B-30E6-4535-AA03-54047E40882D}"/>
    <cellStyle name="Normal 4 5 3 2 3 2" xfId="3727" xr:uid="{8065F714-E687-4D9A-8E3A-CBEF2040D073}"/>
    <cellStyle name="Normal 4 5 3 2 3 3" xfId="5757" xr:uid="{0520BBB2-53A6-439B-9CFE-18C1364D8D03}"/>
    <cellStyle name="Normal 4 5 3 2 4" xfId="2714" xr:uid="{21AFF021-40C5-4565-8B3D-9172A37669E7}"/>
    <cellStyle name="Normal 4 5 3 2 5" xfId="4741" xr:uid="{7626CE4D-A370-436F-9D2A-F632C8F1D90C}"/>
    <cellStyle name="Normal 4 5 3 2 6" xfId="6851" xr:uid="{3BC3D9C8-B48A-4E54-AE0B-FFDDCC8DFFF9}"/>
    <cellStyle name="Normal 4 5 3 2 7" xfId="7391" xr:uid="{CB5B8FD4-E99B-4F5A-8197-482B355E396C}"/>
    <cellStyle name="Normal 4 5 3 3" xfId="757" xr:uid="{160FEDFD-4D0B-42D8-BDEA-510DCFD1C7D1}"/>
    <cellStyle name="Normal 4 5 3 3 2" xfId="1774" xr:uid="{D1FDE44A-52A5-416C-B429-A49E2B1DF358}"/>
    <cellStyle name="Normal 4 5 3 3 2 2" xfId="3802" xr:uid="{FAF000AD-B520-467F-9A3D-2C7A83F72039}"/>
    <cellStyle name="Normal 4 5 3 3 2 3" xfId="5832" xr:uid="{98E886E5-2966-410D-A5D4-44C80BCB0118}"/>
    <cellStyle name="Normal 4 5 3 3 3" xfId="2789" xr:uid="{D11582D0-BA8E-4F39-9820-6CA5D1D1080A}"/>
    <cellStyle name="Normal 4 5 3 3 4" xfId="4816" xr:uid="{B7013E02-BEB7-48AD-AE21-6F13F1647E2E}"/>
    <cellStyle name="Normal 4 5 3 3 5" xfId="7465" xr:uid="{C5E76B8B-301B-46E6-8BD7-F7CDB5CFDBA1}"/>
    <cellStyle name="Normal 4 5 3 4" xfId="1200" xr:uid="{2F13EBED-EBEB-4150-837C-7CFD1340E525}"/>
    <cellStyle name="Normal 4 5 3 4 2" xfId="2215" xr:uid="{8A674A54-7C09-437E-BA00-8917F1585F4C}"/>
    <cellStyle name="Normal 4 5 3 4 2 2" xfId="4243" xr:uid="{5C68517F-0F67-495F-85F1-6E09A8FCB1CF}"/>
    <cellStyle name="Normal 4 5 3 4 2 3" xfId="6273" xr:uid="{61A075FB-B1F4-4668-8B60-B1A2101EB024}"/>
    <cellStyle name="Normal 4 5 3 4 3" xfId="3230" xr:uid="{D6F828DE-A418-43C3-A866-26773031EDCF}"/>
    <cellStyle name="Normal 4 5 3 4 4" xfId="5257" xr:uid="{A7930FDB-5CD1-44C9-BEF8-395202F04EC1}"/>
    <cellStyle name="Normal 4 5 3 4 5" xfId="7906" xr:uid="{E672B47F-838F-4CD2-8C0A-4E83075F3438}"/>
    <cellStyle name="Normal 4 5 3 5" xfId="1325" xr:uid="{F72A07C5-DB47-4AAB-8016-66C19C196250}"/>
    <cellStyle name="Normal 4 5 3 5 2" xfId="3353" xr:uid="{CB8D631D-CD04-411C-82E6-AE3E3EF11C70}"/>
    <cellStyle name="Normal 4 5 3 5 3" xfId="5383" xr:uid="{9E9F94A5-76F1-4202-B300-F61925593603}"/>
    <cellStyle name="Normal 4 5 3 6" xfId="2340" xr:uid="{07271233-0F78-4A32-AEBC-C91CAB1B7F84}"/>
    <cellStyle name="Normal 4 5 3 7" xfId="4367" xr:uid="{50CB9024-7D7B-46C4-A808-73F2BF7F0D28}"/>
    <cellStyle name="Normal 4 5 3 8" xfId="6850" xr:uid="{DA63E6CE-3E3B-4409-AD1A-5CC59B9A26BF}"/>
    <cellStyle name="Normal 4 5 3 9" xfId="7017" xr:uid="{0F94825C-220D-438C-9B99-5C553FDADD80}"/>
    <cellStyle name="Normal 4 5 4" xfId="677" xr:uid="{C8D7D920-0D9B-47C8-84CF-7C57A7E3ACC2}"/>
    <cellStyle name="Normal 4 5 4 2" xfId="1126" xr:uid="{1E2C6910-0E35-401E-84FE-49D06B6322D4}"/>
    <cellStyle name="Normal 4 5 4 2 2" xfId="2143" xr:uid="{F6AA8C68-059B-4310-B884-94E7F51E34B9}"/>
    <cellStyle name="Normal 4 5 4 2 2 2" xfId="4171" xr:uid="{B2BD7F78-F641-415E-B4FE-EB7F1A8DFC61}"/>
    <cellStyle name="Normal 4 5 4 2 2 3" xfId="6201" xr:uid="{19767192-8800-4C19-BB9A-993C75DA405A}"/>
    <cellStyle name="Normal 4 5 4 2 3" xfId="3158" xr:uid="{C7C001A7-45AE-4088-BD30-292A44F16DDC}"/>
    <cellStyle name="Normal 4 5 4 2 4" xfId="5185" xr:uid="{E1144C08-8471-49A3-985E-45A0509C4FAF}"/>
    <cellStyle name="Normal 4 5 4 2 5" xfId="7834" xr:uid="{6372245E-CD2D-435A-97E3-BDA5D47BC471}"/>
    <cellStyle name="Normal 4 5 4 3" xfId="1697" xr:uid="{7093FECD-D12B-4FD6-A66D-A5429379CB39}"/>
    <cellStyle name="Normal 4 5 4 3 2" xfId="3725" xr:uid="{20355FC1-04C7-4120-841E-ACB2297DB1AF}"/>
    <cellStyle name="Normal 4 5 4 3 3" xfId="5755" xr:uid="{F37CFFE9-CE37-49E5-BA1F-1BB6834E65F0}"/>
    <cellStyle name="Normal 4 5 4 4" xfId="2712" xr:uid="{29FEC151-E984-4D3E-ACBD-26D019FA44DD}"/>
    <cellStyle name="Normal 4 5 4 5" xfId="4739" xr:uid="{E36A926A-28BB-4D6D-A309-8CBD494BE20C}"/>
    <cellStyle name="Normal 4 5 4 6" xfId="7389" xr:uid="{CA66743A-63D8-44E2-BF22-435173C0F011}"/>
    <cellStyle name="Normal 4 5 5" xfId="712" xr:uid="{BD6F1656-B303-43C9-B206-082CC28755C9}"/>
    <cellStyle name="Normal 4 5 5 2" xfId="1729" xr:uid="{4311B31C-D7B0-42E9-A3AA-A9391F4B10F7}"/>
    <cellStyle name="Normal 4 5 5 2 2" xfId="3757" xr:uid="{FFF03EE3-2815-49E9-80C4-46BE750E6203}"/>
    <cellStyle name="Normal 4 5 5 2 3" xfId="5787" xr:uid="{7CD43F70-292A-4F3E-88BC-66567D196A84}"/>
    <cellStyle name="Normal 4 5 5 3" xfId="2744" xr:uid="{98B575FC-3487-459D-8CFF-B58F6C1B7848}"/>
    <cellStyle name="Normal 4 5 5 4" xfId="4771" xr:uid="{CC5BB6BD-5036-4547-BC0B-28A426903AB2}"/>
    <cellStyle name="Normal 4 5 5 5" xfId="7420" xr:uid="{49624992-7259-4BE0-9FF9-893660F0474A}"/>
    <cellStyle name="Normal 4 5 6" xfId="1160" xr:uid="{16862668-3D19-467E-AA2C-AE52900B5310}"/>
    <cellStyle name="Normal 4 5 6 2" xfId="2176" xr:uid="{91C9D708-B902-47DF-83A1-16F93BEC755C}"/>
    <cellStyle name="Normal 4 5 6 2 2" xfId="4204" xr:uid="{CB306FEA-1C47-46DA-B4CC-9F9DAC6D20CA}"/>
    <cellStyle name="Normal 4 5 6 2 3" xfId="6234" xr:uid="{D63746F1-340E-4E89-9748-DBF779B36018}"/>
    <cellStyle name="Normal 4 5 6 3" xfId="3191" xr:uid="{80E8499E-2898-4D05-87C6-25BC1B8E3190}"/>
    <cellStyle name="Normal 4 5 6 4" xfId="5218" xr:uid="{88D31EBC-E572-4403-8FBD-F6859F2EC4FD}"/>
    <cellStyle name="Normal 4 5 6 5" xfId="7867" xr:uid="{16495DF5-83B8-4919-B1F1-3CBE0AE18098}"/>
    <cellStyle name="Normal 4 5 7" xfId="1288" xr:uid="{904C9579-8368-40FA-AB67-F17272144AFF}"/>
    <cellStyle name="Normal 4 5 7 2" xfId="3316" xr:uid="{5066A2F8-4379-462E-9942-1A3C474D20A0}"/>
    <cellStyle name="Normal 4 5 7 3" xfId="5346" xr:uid="{6A79D4DC-69A6-47AF-9B20-8DE57BAB4B23}"/>
    <cellStyle name="Normal 4 5 8" xfId="2302" xr:uid="{D70DF4AA-FFE9-4810-B35C-2CD2A8948219}"/>
    <cellStyle name="Normal 4 5 9" xfId="4329" xr:uid="{AC97EDAB-9CA3-4FBB-91E8-C5582B8529AE}"/>
    <cellStyle name="Normal 4 6" xfId="266" xr:uid="{68E55827-91B4-46D7-8A95-ED4AA3BD3D58}"/>
    <cellStyle name="Normal 4 6 2" xfId="680" xr:uid="{2875ED90-E95B-4069-872D-6A26B65ED201}"/>
    <cellStyle name="Normal 4 6 2 2" xfId="1129" xr:uid="{1CC1EE39-27CB-41C8-80BA-2768F1096903}"/>
    <cellStyle name="Normal 4 6 2 2 2" xfId="2146" xr:uid="{18D8DB0D-D2BE-4752-AD94-8CED42CCB571}"/>
    <cellStyle name="Normal 4 6 2 2 2 2" xfId="4174" xr:uid="{42EC4026-A535-4F26-81DD-A27577AE4CCE}"/>
    <cellStyle name="Normal 4 6 2 2 2 3" xfId="6204" xr:uid="{6C2CFE65-0DDD-4857-A683-10920F1EF4A8}"/>
    <cellStyle name="Normal 4 6 2 2 3" xfId="3161" xr:uid="{856F140E-A999-44DA-96CF-62818306CCF0}"/>
    <cellStyle name="Normal 4 6 2 2 4" xfId="5188" xr:uid="{CF001C53-5B95-4884-96EA-76A39E030D13}"/>
    <cellStyle name="Normal 4 6 2 2 5" xfId="7837" xr:uid="{86D44A4E-93E0-4506-9C59-9BFF5C00A027}"/>
    <cellStyle name="Normal 4 6 2 3" xfId="1700" xr:uid="{48133A47-D4B9-4B9B-9860-22C8D91B401D}"/>
    <cellStyle name="Normal 4 6 2 3 2" xfId="3728" xr:uid="{01B7E0A3-AC2E-4B6A-AECE-09273C8C3679}"/>
    <cellStyle name="Normal 4 6 2 3 3" xfId="5758" xr:uid="{B5BD97F6-D044-4E39-A0A5-15D7F3B3F201}"/>
    <cellStyle name="Normal 4 6 2 4" xfId="2715" xr:uid="{BE48F006-1456-434E-B9E7-B9C268E40A18}"/>
    <cellStyle name="Normal 4 6 2 5" xfId="4742" xr:uid="{E4B04CF3-8354-4D38-8831-AF6C8CEA346A}"/>
    <cellStyle name="Normal 4 6 2 6" xfId="6853" xr:uid="{5AA27FF3-03E7-4A81-8AB1-74D8E5D5553E}"/>
    <cellStyle name="Normal 4 6 2 7" xfId="7392" xr:uid="{41EDE455-6B60-4892-834A-74708CEC5C6E}"/>
    <cellStyle name="Normal 4 6 3" xfId="731" xr:uid="{4C200175-ACB3-4A5F-AE44-D95FDFC40915}"/>
    <cellStyle name="Normal 4 6 3 2" xfId="1748" xr:uid="{6F9D07AA-8485-4C19-BF8A-EFF739D7C4DF}"/>
    <cellStyle name="Normal 4 6 3 2 2" xfId="3776" xr:uid="{D79A087B-B506-4F29-A2F4-7B88188C61DA}"/>
    <cellStyle name="Normal 4 6 3 2 3" xfId="5806" xr:uid="{850C1A92-2D55-4E31-8963-0988C8ACB090}"/>
    <cellStyle name="Normal 4 6 3 3" xfId="2763" xr:uid="{53DC98A0-4E5A-45A7-A9BB-963A80FFF118}"/>
    <cellStyle name="Normal 4 6 3 4" xfId="4790" xr:uid="{9DA3A5B3-656E-45C4-AD62-A7DBD20DBCAE}"/>
    <cellStyle name="Normal 4 6 3 5" xfId="6854" xr:uid="{D6541564-977A-44DA-B8DC-5445A8F191E3}"/>
    <cellStyle name="Normal 4 6 3 6" xfId="7439" xr:uid="{76BBEA38-DA80-4724-998A-1BA44DE5A622}"/>
    <cellStyle name="Normal 4 6 4" xfId="1175" xr:uid="{2AAC959B-DEBB-4FD7-BF80-5BFCD1ED4D80}"/>
    <cellStyle name="Normal 4 6 4 2" xfId="2190" xr:uid="{210643F5-E06E-4977-A766-03835E81C096}"/>
    <cellStyle name="Normal 4 6 4 2 2" xfId="4218" xr:uid="{AC97A522-9E75-4928-83A3-4AEC8820D1B3}"/>
    <cellStyle name="Normal 4 6 4 2 3" xfId="6248" xr:uid="{160921E2-3334-4543-BC54-436004E9EB6D}"/>
    <cellStyle name="Normal 4 6 4 3" xfId="3205" xr:uid="{AA8D88FF-D35C-45AE-BF84-6C47B5F14FDB}"/>
    <cellStyle name="Normal 4 6 4 4" xfId="5232" xr:uid="{2C5F4A5D-9762-466B-BD32-B0B7CD645616}"/>
    <cellStyle name="Normal 4 6 4 5" xfId="6855" xr:uid="{4B45E54E-7FE4-4F6B-AB78-95031740C0DF}"/>
    <cellStyle name="Normal 4 6 4 6" xfId="7881" xr:uid="{44C78A9B-BF84-4A68-B126-E58A5F0EB59C}"/>
    <cellStyle name="Normal 4 6 5" xfId="1300" xr:uid="{81EF4C0D-9AF7-4842-AEF2-D1BA6571E3A2}"/>
    <cellStyle name="Normal 4 6 5 2" xfId="3328" xr:uid="{44EFC490-D207-4BC7-8837-147D8996655E}"/>
    <cellStyle name="Normal 4 6 5 3" xfId="5358" xr:uid="{0B249527-A87D-4936-A691-73AE98C57201}"/>
    <cellStyle name="Normal 4 6 6" xfId="2315" xr:uid="{9A8BCDA1-8D75-4D81-B2DE-BE2670A9A445}"/>
    <cellStyle name="Normal 4 6 7" xfId="4342" xr:uid="{B30FE8FE-FD4B-4F49-8618-8248C4F264FD}"/>
    <cellStyle name="Normal 4 6 8" xfId="6852" xr:uid="{3DD56894-6859-45B1-A2EA-32E707209BEE}"/>
    <cellStyle name="Normal 4 6 9" xfId="6992" xr:uid="{29D0D6EA-9584-45CE-B3B8-88AA012D28BE}"/>
    <cellStyle name="Normal 4 7" xfId="280" xr:uid="{08390DF1-6970-4320-BC48-1BCEEC31A6CD}"/>
    <cellStyle name="Normal 4 7 2" xfId="681" xr:uid="{A291E3BF-A201-4B8B-9BA3-23576ACF520B}"/>
    <cellStyle name="Normal 4 7 2 2" xfId="1130" xr:uid="{41F8DBB6-F164-47BB-BEF2-253EC94016C7}"/>
    <cellStyle name="Normal 4 7 2 2 2" xfId="2147" xr:uid="{B5590D84-1782-4E85-B058-6CF186F0A170}"/>
    <cellStyle name="Normal 4 7 2 2 2 2" xfId="4175" xr:uid="{FB91199B-4936-4311-B3DD-29947341916B}"/>
    <cellStyle name="Normal 4 7 2 2 2 3" xfId="6205" xr:uid="{65285B29-841B-4CED-854B-1F5EFDAEF78E}"/>
    <cellStyle name="Normal 4 7 2 2 3" xfId="3162" xr:uid="{51037EBD-46A7-429C-B10F-B0744FD762BA}"/>
    <cellStyle name="Normal 4 7 2 2 4" xfId="5189" xr:uid="{D8C114CE-BA34-44C9-B472-491635F0A1D4}"/>
    <cellStyle name="Normal 4 7 2 2 5" xfId="7838" xr:uid="{D9C15303-F756-4CBC-84DB-222413994A8E}"/>
    <cellStyle name="Normal 4 7 2 3" xfId="1701" xr:uid="{EEAC5029-83C2-4C06-A341-0BB64A48B3D0}"/>
    <cellStyle name="Normal 4 7 2 3 2" xfId="3729" xr:uid="{A94543FE-5941-4471-8041-7464BE1D2753}"/>
    <cellStyle name="Normal 4 7 2 3 3" xfId="5759" xr:uid="{2BBBADD0-DC12-4E8F-B615-F181E40417EA}"/>
    <cellStyle name="Normal 4 7 2 4" xfId="2716" xr:uid="{B894469D-EEFB-41B6-9029-041526B6F901}"/>
    <cellStyle name="Normal 4 7 2 5" xfId="4743" xr:uid="{54F541E2-439B-418B-9927-122629DFDC07}"/>
    <cellStyle name="Normal 4 7 2 6" xfId="6857" xr:uid="{35ACE035-2A4C-4666-9B98-72F040E2260B}"/>
    <cellStyle name="Normal 4 7 2 7" xfId="7393" xr:uid="{E100B744-B402-4F51-9396-F4226993F816}"/>
    <cellStyle name="Normal 4 7 3" xfId="746" xr:uid="{154E94F7-F0ED-4CCC-AF5C-9B2F5FB1573F}"/>
    <cellStyle name="Normal 4 7 3 2" xfId="1763" xr:uid="{7ADED3AC-A653-4884-8166-2B3170D3BB77}"/>
    <cellStyle name="Normal 4 7 3 2 2" xfId="3791" xr:uid="{44FF26A4-1D3D-4DCE-A1B6-3DEA1A4F8967}"/>
    <cellStyle name="Normal 4 7 3 2 3" xfId="5821" xr:uid="{D492AE16-7D7A-4BA7-9FF1-0C4FFEE1B93A}"/>
    <cellStyle name="Normal 4 7 3 3" xfId="2778" xr:uid="{820B8A82-D9C2-4D1E-97F9-8997A37AEFF3}"/>
    <cellStyle name="Normal 4 7 3 4" xfId="4805" xr:uid="{AE577400-53C7-44A3-A378-756FDAB94AD8}"/>
    <cellStyle name="Normal 4 7 3 5" xfId="7454" xr:uid="{498CFC59-81DF-4363-BDDD-567D62DF009C}"/>
    <cellStyle name="Normal 4 7 4" xfId="1189" xr:uid="{4C01A9EF-85D2-4180-9ECD-694C2E81A3F8}"/>
    <cellStyle name="Normal 4 7 4 2" xfId="2204" xr:uid="{28AA20AC-484A-4F8D-9317-436BC7C18F6F}"/>
    <cellStyle name="Normal 4 7 4 2 2" xfId="4232" xr:uid="{C1D543DD-4737-4C79-9495-5210BF5ACECE}"/>
    <cellStyle name="Normal 4 7 4 2 3" xfId="6262" xr:uid="{81509393-5DD3-4879-A365-7150D3AA7716}"/>
    <cellStyle name="Normal 4 7 4 3" xfId="3219" xr:uid="{982CDBCC-122C-4646-8EED-A91D97A15946}"/>
    <cellStyle name="Normal 4 7 4 4" xfId="5246" xr:uid="{836EA855-F69E-4DA0-9E53-BDA8F07E4C82}"/>
    <cellStyle name="Normal 4 7 4 5" xfId="7895" xr:uid="{1D97C3B3-0064-4FB1-A654-E810D5355811}"/>
    <cellStyle name="Normal 4 7 5" xfId="1314" xr:uid="{C08A4547-CEEE-4043-BD42-7BDB952A443B}"/>
    <cellStyle name="Normal 4 7 5 2" xfId="3342" xr:uid="{C908D787-0FA2-4EE2-A3C1-13073E8AF2DE}"/>
    <cellStyle name="Normal 4 7 5 3" xfId="5372" xr:uid="{EE3D492F-9E6E-4FBB-AFF6-D5C157355DFB}"/>
    <cellStyle name="Normal 4 7 6" xfId="2329" xr:uid="{A0AA5376-70F8-403D-9385-4CCB1D6D998B}"/>
    <cellStyle name="Normal 4 7 7" xfId="4356" xr:uid="{C32DBE2E-3E78-465D-BCDF-8D04B56CCC42}"/>
    <cellStyle name="Normal 4 7 8" xfId="6856" xr:uid="{7BF3A3E5-7E21-4702-B045-F0077D6C3FB7}"/>
    <cellStyle name="Normal 4 7 9" xfId="7006" xr:uid="{A6E71E10-578B-46CC-86A0-335ADF4F0F81}"/>
    <cellStyle name="Normal 4 8" xfId="646" xr:uid="{A3D25DEA-EC95-4589-8FB6-DFA15E7C4E37}"/>
    <cellStyle name="Normal 4 8 2" xfId="1095" xr:uid="{7720FA6B-2D16-41D3-9C35-07D310071028}"/>
    <cellStyle name="Normal 4 8 2 2" xfId="2112" xr:uid="{A97E319C-E269-4C70-9B69-332D82531649}"/>
    <cellStyle name="Normal 4 8 2 2 2" xfId="4140" xr:uid="{AC136632-2A0B-4034-AACB-52EEEE545218}"/>
    <cellStyle name="Normal 4 8 2 2 3" xfId="6170" xr:uid="{6AAC86B7-E467-4F1F-9308-61C1538057DB}"/>
    <cellStyle name="Normal 4 8 2 3" xfId="3127" xr:uid="{FF03FD30-BC58-446B-B28A-3B50D55507D5}"/>
    <cellStyle name="Normal 4 8 2 4" xfId="5154" xr:uid="{0E198E94-AC74-44BF-B99F-AADDABD0267A}"/>
    <cellStyle name="Normal 4 8 2 5" xfId="7803" xr:uid="{D323C2E7-DB49-4BE0-8D2F-E5B9CFC7398B}"/>
    <cellStyle name="Normal 4 8 3" xfId="1666" xr:uid="{1835DF39-A2DB-4C5A-8ACD-F7F5797D2244}"/>
    <cellStyle name="Normal 4 8 3 2" xfId="3694" xr:uid="{5E0F05C6-51CA-404A-9446-FCD2BA44F2E3}"/>
    <cellStyle name="Normal 4 8 3 3" xfId="5724" xr:uid="{F5D6B790-4FB3-4179-AE70-8754752D7AD3}"/>
    <cellStyle name="Normal 4 8 4" xfId="2681" xr:uid="{D68B2840-0E31-43CD-9318-3A969D04A15B}"/>
    <cellStyle name="Normal 4 8 5" xfId="4708" xr:uid="{541CA114-EF93-4A0F-9C32-FC08FBCC2739}"/>
    <cellStyle name="Normal 4 8 6" xfId="6858" xr:uid="{7AC53981-8D70-43A6-A7E0-FDDC7BB53867}"/>
    <cellStyle name="Normal 4 8 7" xfId="7358" xr:uid="{FE6FCD88-A8BE-4FF5-8DC3-AC26B3112F78}"/>
    <cellStyle name="Normal 4 8 8" xfId="7988" xr:uid="{0ABA7D34-8279-422D-910E-2E57554E89C3}"/>
    <cellStyle name="Normal 4 9" xfId="701" xr:uid="{469DF554-71D2-42EC-8FCB-408AAE92D554}"/>
    <cellStyle name="Normal 4 9 2" xfId="1718" xr:uid="{BB8FD38B-B0E8-4DAC-BEAD-84B8EDC27C03}"/>
    <cellStyle name="Normal 4 9 2 2" xfId="3746" xr:uid="{EEAFBDCD-F151-43F4-A159-4867795BF57E}"/>
    <cellStyle name="Normal 4 9 2 3" xfId="5776" xr:uid="{50C74BA3-6210-427D-A7F2-CD1A46AD4AF5}"/>
    <cellStyle name="Normal 4 9 3" xfId="2733" xr:uid="{8DA20FDF-4F06-412F-898B-09DDC34D8C5E}"/>
    <cellStyle name="Normal 4 9 4" xfId="4760" xr:uid="{1563C70C-856F-4BB8-8F64-881562583138}"/>
    <cellStyle name="Normal 4 9 5" xfId="6859" xr:uid="{9DA1409B-DA2C-4FCB-A07E-43CDB7795771}"/>
    <cellStyle name="Normal 4 9 6" xfId="7409" xr:uid="{67D84413-EFED-4CB3-AD22-22E2D10E1DED}"/>
    <cellStyle name="Normal 5" xfId="222" xr:uid="{4DEF0527-A5DA-41A2-998A-E4AB2C15AD0D}"/>
    <cellStyle name="Normal 5 2" xfId="6860" xr:uid="{8234F899-8379-42BA-9623-7A00ED958B15}"/>
    <cellStyle name="Normal 5 2 2" xfId="6861" xr:uid="{FFB23DAF-10B6-4289-81B8-C4676FEF83AB}"/>
    <cellStyle name="Normal 5 3" xfId="6862" xr:uid="{19FC1E7E-60DD-45FE-88E4-323C9BCE9730}"/>
    <cellStyle name="Normal 5 4" xfId="6863" xr:uid="{2E42D151-3D9C-4CFE-AD8D-E67FEB356122}"/>
    <cellStyle name="Normal 5 5" xfId="6864" xr:uid="{490ED35C-4E84-49B3-BC7A-0E18868A34CC}"/>
    <cellStyle name="Normal 6" xfId="223" xr:uid="{43752BF6-30D3-4A45-B8F0-77BCD46F90CF}"/>
    <cellStyle name="Normal 6 2" xfId="6347" xr:uid="{169C490A-AD74-46DE-8977-5A82800C4B8C}"/>
    <cellStyle name="Normal 6 2 2" xfId="6865" xr:uid="{4C16219F-BFE3-44D8-BF59-3AF3AA7B858D}"/>
    <cellStyle name="Normal 6 3" xfId="6866" xr:uid="{0CC8F12C-1201-4833-80CF-02B620FE78E5}"/>
    <cellStyle name="Normal 6 4" xfId="6867" xr:uid="{8D329AD3-B4F6-4D56-A2C9-F0C44DFE8227}"/>
    <cellStyle name="Normal 6 5" xfId="6868" xr:uid="{59387844-AFBF-4C19-920B-68ACA87FFAEC}"/>
    <cellStyle name="Normal 7" xfId="224" xr:uid="{6E420005-4F7C-41CE-B726-90CFC406D65A}"/>
    <cellStyle name="Normal 7 2" xfId="6869" xr:uid="{A2B67185-E770-4F5E-8BDE-1EB9A40EE189}"/>
    <cellStyle name="Normal 7 3" xfId="6870" xr:uid="{75B84486-2CC3-4953-951D-5A027FF2B548}"/>
    <cellStyle name="Normal 7 4" xfId="6871" xr:uid="{0A8A4FC4-39A6-4B50-85BD-B485AEE91AB2}"/>
    <cellStyle name="Normal 8" xfId="225" xr:uid="{13F335DB-D399-4A9D-A3BE-53869D7E442A}"/>
    <cellStyle name="Normal 8 2" xfId="6348" xr:uid="{607B73CD-37A9-4390-A28C-00F61076C80E}"/>
    <cellStyle name="Normal 8 2 2" xfId="6872" xr:uid="{DC7BC2DC-2A61-4D9D-9E97-2C2C46AFDF87}"/>
    <cellStyle name="Normal 8 3" xfId="6873" xr:uid="{C7F3DF75-378E-4823-B9BA-85CEDDD9D879}"/>
    <cellStyle name="Normal 8 4" xfId="6874" xr:uid="{EDD33A66-244C-4C47-AAED-0A6DC63F84D5}"/>
    <cellStyle name="Normal 9" xfId="353" xr:uid="{0A9EC07B-509B-47AD-A0AD-780C5CD4F880}"/>
    <cellStyle name="Normal 9 2" xfId="683" xr:uid="{F7B2DD56-AF09-4AE3-A46A-44A0AF5F83B5}"/>
    <cellStyle name="Normal 9 2 2" xfId="6875" xr:uid="{1F6CCC43-2D4D-41DF-9494-FECC6B4A767A}"/>
    <cellStyle name="Normal 9 3" xfId="682" xr:uid="{DC70C9E9-4B4C-4450-B0D0-C843ECB3E52B}"/>
    <cellStyle name="Normal 9 3 2" xfId="6876" xr:uid="{1EB73096-8F03-43AC-AB9A-A56498A098B9}"/>
    <cellStyle name="Normal 9 4" xfId="6877" xr:uid="{91A600CA-5754-4D58-8A3B-D211C751520F}"/>
    <cellStyle name="Normal_SABS-E2" xfId="37" xr:uid="{00000000-0005-0000-0000-00001B000000}"/>
    <cellStyle name="Note 2" xfId="6878" xr:uid="{B0E491A6-BBDE-43E7-8821-88ED4DF318E9}"/>
    <cellStyle name="Note 2 2" xfId="6879" xr:uid="{84DA91E3-D093-4AA4-8024-992AE02B1B09}"/>
    <cellStyle name="Note 2 3" xfId="6880" xr:uid="{17F41F23-D13D-4E98-A836-7C9EC5BBCBB4}"/>
    <cellStyle name="Note 3" xfId="6881" xr:uid="{938DE93E-406C-4B69-A475-E1D85E302B49}"/>
    <cellStyle name="Note 3 2" xfId="6882" xr:uid="{A1E3C5CE-7E77-4E9A-8A7F-5EC4F1D6DC16}"/>
    <cellStyle name="Note 3 3" xfId="6883" xr:uid="{6E435472-4DF6-49FF-B5A1-DA0BD306175C}"/>
    <cellStyle name="Note 4" xfId="6884" xr:uid="{AECCE90B-B8B0-45B0-926A-77FB1AF44A29}"/>
    <cellStyle name="Note 4 2" xfId="6885" xr:uid="{EB25A013-B3C6-40BD-B6B7-928EB4638D4B}"/>
    <cellStyle name="Note 4 3" xfId="6886" xr:uid="{50ED9BD1-7D8D-4041-858C-D10230C77E55}"/>
    <cellStyle name="Notes" xfId="6887" xr:uid="{F530D42A-0DF6-4554-B79D-0DE4B475195B}"/>
    <cellStyle name="OPSKRIF" xfId="3" xr:uid="{00000000-0005-0000-0000-00001C000000}"/>
    <cellStyle name="OPSKRIF 2" xfId="8" xr:uid="{00000000-0005-0000-0000-00001D000000}"/>
    <cellStyle name="OPSKRIF 2 2" xfId="27" xr:uid="{00000000-0005-0000-0000-00001E000000}"/>
    <cellStyle name="OPSKRIF 2 2 2" xfId="6888" xr:uid="{653F4BD2-A8CC-415D-B3B5-4A9AC01637E6}"/>
    <cellStyle name="OPSKRIF 2 2 3" xfId="6889" xr:uid="{233CB218-8423-471B-A45F-790FB71072FC}"/>
    <cellStyle name="OPSKRIF 2 3" xfId="6890" xr:uid="{CB999582-E6EE-4A7B-B2B7-3BDDE02C6D3C}"/>
    <cellStyle name="OPSKRIF 2 4" xfId="6891" xr:uid="{75454754-5293-4285-AA85-A6813E898200}"/>
    <cellStyle name="OPSKRIF 3" xfId="18" xr:uid="{00000000-0005-0000-0000-00001F000000}"/>
    <cellStyle name="OPSKRIF 3 2" xfId="33" xr:uid="{00000000-0005-0000-0000-000020000000}"/>
    <cellStyle name="OPSKRIF 3 3" xfId="264" xr:uid="{9BAAAA4C-29BF-4E12-89C0-ADDD03FB6A42}"/>
    <cellStyle name="OPSKRIF 3 3 2" xfId="6892" xr:uid="{7E6F1C9E-9541-46B8-A7D0-8C0E6C4FEEDC}"/>
    <cellStyle name="OPSKRIF 4" xfId="23" xr:uid="{00000000-0005-0000-0000-000021000000}"/>
    <cellStyle name="OPSKRIF 4 2" xfId="40" xr:uid="{00000000-0005-0000-0000-000022000000}"/>
    <cellStyle name="OPSKRIF 5" xfId="6893" xr:uid="{256E9AF8-5EFD-4C60-B3C0-CAE87BB8105D}"/>
    <cellStyle name="OPSKRIF 5 2" xfId="6894" xr:uid="{E5880A80-0DD7-4FB0-92B6-993F23E1DF87}"/>
    <cellStyle name="OPSKRIF 6" xfId="6895" xr:uid="{ADFF1F7E-9EAB-41EE-B3D1-0558924A7BAC}"/>
    <cellStyle name="OPSKRIFTE" xfId="4" xr:uid="{00000000-0005-0000-0000-000023000000}"/>
    <cellStyle name="OPSKRIFTE 2" xfId="19" xr:uid="{00000000-0005-0000-0000-000024000000}"/>
    <cellStyle name="OPSKRIFTE 2 2" xfId="34" xr:uid="{00000000-0005-0000-0000-000025000000}"/>
    <cellStyle name="OPSKRIFTE 2 3" xfId="253" xr:uid="{FA867B3C-BC02-44B8-BBA0-2C5B10659448}"/>
    <cellStyle name="OPSKRIFTE 2 3 2" xfId="6896" xr:uid="{24A15A31-5024-4B5A-AED1-1770BF75ACAA}"/>
    <cellStyle name="OPSKRIFTE 3" xfId="24" xr:uid="{00000000-0005-0000-0000-000026000000}"/>
    <cellStyle name="OPSKRIFTE 3 2" xfId="41" xr:uid="{00000000-0005-0000-0000-000027000000}"/>
    <cellStyle name="OPSKRIFTE 4" xfId="6897" xr:uid="{C37E9975-4B38-4B62-A585-4DC1B28073A4}"/>
    <cellStyle name="OPSKRIFTE 5" xfId="6898" xr:uid="{EFD5A70F-436E-4331-8B47-ABFAFDB81B56}"/>
    <cellStyle name="or" xfId="226" xr:uid="{4B323CBB-13F3-4B4E-83B0-2D50321AC0FB}"/>
    <cellStyle name="or 2" xfId="227" xr:uid="{D773C830-DC7B-49B6-99E0-DEB0C6FCD2B7}"/>
    <cellStyle name="or 2 2" xfId="228" xr:uid="{24B4CE9A-715D-4817-AD82-B58616D08161}"/>
    <cellStyle name="or 2 2 2" xfId="6899" xr:uid="{F1230A83-5861-46A9-8112-5AEA56F467F7}"/>
    <cellStyle name="or 2 2 3" xfId="6900" xr:uid="{C9F13D88-47CF-465B-9B85-3F497216F3F6}"/>
    <cellStyle name="or 2 2 4" xfId="6901" xr:uid="{2098774B-E40F-4541-8016-E2FC6F5E0B7B}"/>
    <cellStyle name="or 2 3" xfId="229" xr:uid="{662305D7-6418-411A-B946-E9EC22F96017}"/>
    <cellStyle name="or 2 3 2" xfId="6902" xr:uid="{DB1A560B-EEA6-46EE-BE7C-DF3B73A01187}"/>
    <cellStyle name="or 2 3 3" xfId="6903" xr:uid="{03C08814-AE38-4A25-B2E6-F57572105128}"/>
    <cellStyle name="or 2 4" xfId="6904" xr:uid="{D03651C3-3D0F-408E-B73C-3CC4A71964C4}"/>
    <cellStyle name="or 2 5" xfId="6905" xr:uid="{6DA80F7F-4F3E-469F-94CE-8DAE907572F2}"/>
    <cellStyle name="or 2 6" xfId="6906" xr:uid="{86EA82B5-24DE-4A74-991E-137D18C8E3F6}"/>
    <cellStyle name="or 3" xfId="230" xr:uid="{F9A48317-5E5A-4D5A-98B4-DDF03D641344}"/>
    <cellStyle name="or 3 2" xfId="6907" xr:uid="{5E3AFE1C-DD2A-4A9A-8460-1F8FADF6279A}"/>
    <cellStyle name="or 3 3" xfId="6908" xr:uid="{87741208-F676-46BF-B2BF-85D049E6696B}"/>
    <cellStyle name="or 4" xfId="231" xr:uid="{D75F6C5C-8A9E-4D7D-B1AB-D85AD73B54F6}"/>
    <cellStyle name="or 4 2" xfId="6909" xr:uid="{3738EA89-C1AE-4670-BD92-715B25CD7653}"/>
    <cellStyle name="or 4 3" xfId="6910" xr:uid="{3357C8D7-4ADD-4D07-8EDD-488A1C76FBE2}"/>
    <cellStyle name="or 5" xfId="6911" xr:uid="{C5575C5A-37CA-4C15-9E5D-D449A0E21861}"/>
    <cellStyle name="or 6" xfId="6912" xr:uid="{C1C7CD27-1C85-4D9E-8E80-28ADAD31D2F6}"/>
    <cellStyle name="Percent" xfId="5" builtinId="5"/>
    <cellStyle name="Percent 2" xfId="20" xr:uid="{00000000-0005-0000-0000-000029000000}"/>
    <cellStyle name="Percent 2 2" xfId="35" xr:uid="{00000000-0005-0000-0000-00002A000000}"/>
    <cellStyle name="Percent 2 2 2" xfId="368" xr:uid="{89CDD3CF-871D-4E4C-89EC-425655E8C56F}"/>
    <cellStyle name="Percent 2 2 3" xfId="232" xr:uid="{959062E1-0246-4A1B-8477-F87725AC3BCA}"/>
    <cellStyle name="Percent 2 3" xfId="233" xr:uid="{B3DE32BB-61F5-475E-9EFE-2827F92D912B}"/>
    <cellStyle name="Percent 2 3 2" xfId="6913" xr:uid="{B5FDAE8C-F432-4E1F-AF56-A83C7C8D6B3E}"/>
    <cellStyle name="Percent 2 3 3" xfId="6914" xr:uid="{47C1A6EC-BB47-4ADD-A250-137788BEC8A5}"/>
    <cellStyle name="Percent 2 4" xfId="6915" xr:uid="{EF8EE0F7-5EF9-416A-AB69-AB9BA902231A}"/>
    <cellStyle name="Percent 3" xfId="70" xr:uid="{3B6ED2F2-04EF-4A81-A71A-299468AD99CE}"/>
    <cellStyle name="Percent 3 2" xfId="71" xr:uid="{43BB69AF-F05E-4677-B460-E22939F1712E}"/>
    <cellStyle name="Percent 3 3" xfId="152" xr:uid="{A901B0C9-3DE9-4CEC-929F-6CDE1A660DC8}"/>
    <cellStyle name="Percent 3 4" xfId="234" xr:uid="{A722D453-8AB3-4BFF-B6F1-F418FC731308}"/>
    <cellStyle name="Percent 4" xfId="684" xr:uid="{AFB1CB2F-445A-412E-8014-3A9D08EEB909}"/>
    <cellStyle name="Percent 5" xfId="7981" xr:uid="{244896A3-C5FA-4813-B382-5AA79624008E}"/>
    <cellStyle name="rands" xfId="6916" xr:uid="{20EE5D50-D94A-4E4C-B359-E82231192F91}"/>
    <cellStyle name="rands 2" xfId="6917" xr:uid="{E9208CD6-BA71-409D-A8AB-E93ACE4277CB}"/>
    <cellStyle name="rands 3" xfId="6918" xr:uid="{7336247F-A5A4-4E1B-A652-DBE7D844140F}"/>
    <cellStyle name="rands 4" xfId="6919" xr:uid="{E75A11FD-6D37-4DC0-9597-7F4B19C88B54}"/>
    <cellStyle name="Real $" xfId="6920" xr:uid="{F3B8C52A-962D-4F3D-AF62-9019CF3BEB86}"/>
    <cellStyle name="Russian Normal" xfId="6921" xr:uid="{2233F7DD-8046-451E-A1A0-399F9A9502EE}"/>
    <cellStyle name="Sheet Link" xfId="6922" xr:uid="{BD0AA5C0-6222-4FAE-BB13-DCB273C11E18}"/>
    <cellStyle name="Sheet Title" xfId="6923" xr:uid="{D0CD710D-6DAD-46BF-9884-FCFA0AAF65BD}"/>
    <cellStyle name="Style 1" xfId="6924" xr:uid="{B42ABC53-EE30-4D71-8ADB-CF9E6DB39CEF}"/>
    <cellStyle name="Style 1 2" xfId="6925" xr:uid="{C39B23DE-8AB7-4C37-B5E8-13C260C9CAFA}"/>
    <cellStyle name="Style 1 3" xfId="6926" xr:uid="{1C8937E6-CC32-4881-A85D-254B8B70B1FC}"/>
    <cellStyle name="Style 1 4" xfId="6927" xr:uid="{4D062142-E558-4C15-BAC6-E2259DA53CC1}"/>
    <cellStyle name="SubHead1" xfId="6928" xr:uid="{06145963-209D-4679-B3F0-2F16347D6282}"/>
    <cellStyle name="SubHead1 2" xfId="6929" xr:uid="{FFEFF77D-527E-48BD-B9DD-38E3A9A2E549}"/>
    <cellStyle name="SubHead1 3" xfId="6930" xr:uid="{F018D596-D84C-4A3E-9462-0A826A6652BD}"/>
    <cellStyle name="SubHead1 4" xfId="6931" xr:uid="{26E73594-850E-40EE-8BDD-6ED33354958D}"/>
    <cellStyle name="SubHead2" xfId="6932" xr:uid="{8D6F1CEA-4189-4FEF-978E-202AA2E24F3D}"/>
    <cellStyle name="Table Data" xfId="6933" xr:uid="{C94FC3D1-D14E-4344-9479-A070732437E4}"/>
    <cellStyle name="Table Head Aligned" xfId="6934" xr:uid="{A7775383-4642-4E35-BC66-9EC780D63CB8}"/>
    <cellStyle name="Table Heading 1" xfId="6935" xr:uid="{4AACD779-54D3-4E8D-BF7E-AA5298171E71}"/>
    <cellStyle name="Table Heading 2" xfId="6936" xr:uid="{B77FDDE4-1800-4550-B38E-7CA053733BAE}"/>
    <cellStyle name="Table Heading 3" xfId="6937" xr:uid="{6EA23C26-F061-4A5D-AD39-9ADC5D3AC556}"/>
    <cellStyle name="Table Heading 4" xfId="6938" xr:uid="{BB9946D6-D4C0-46D9-AD5F-77E6B7046223}"/>
    <cellStyle name="Table Heading 5" xfId="6939" xr:uid="{D0A04D66-62C1-4B3E-93A5-C1DDE04D6414}"/>
    <cellStyle name="Table Title" xfId="6940" xr:uid="{794BB522-10A7-4FC4-B2D1-5D5D15404766}"/>
    <cellStyle name="Table Total" xfId="6941" xr:uid="{3484545E-E680-4F7F-94A9-AD0961B4A32D}"/>
    <cellStyle name="Table Units" xfId="6942" xr:uid="{671EEFEF-FB6B-4BF4-9A93-6321E348120A}"/>
    <cellStyle name="Text" xfId="6943" xr:uid="{DDC595D1-8BE7-4103-832F-09784F7FA286}"/>
    <cellStyle name="Total 2" xfId="235" xr:uid="{3310E3DE-2CF3-46D3-A190-6E329C6FBCF7}"/>
    <cellStyle name="Total 2 2" xfId="236" xr:uid="{0B8D6463-EE9C-460C-B6AD-E97E89FBAD43}"/>
    <cellStyle name="Total 2 2 2" xfId="6945" xr:uid="{5F0B1A27-AF9C-48F9-9227-6DA52352A393}"/>
    <cellStyle name="Total 2 2 3" xfId="6946" xr:uid="{7AB04731-A038-42AB-8BB9-F6F05C0C03FE}"/>
    <cellStyle name="Total 2 3" xfId="237" xr:uid="{9E6328B0-B8B0-4954-939B-270CC38F3BBF}"/>
    <cellStyle name="Total 2 3 2" xfId="6947" xr:uid="{B91B7269-4198-4C14-A843-C27C332EC5DE}"/>
    <cellStyle name="Total 2 3 3" xfId="6948" xr:uid="{19A94335-8537-4381-ABD6-C54C3881F18B}"/>
    <cellStyle name="Total 2 4" xfId="6949" xr:uid="{C6255215-6CC1-4AA8-AC4A-BA18722D3053}"/>
    <cellStyle name="Total 2 5" xfId="6950" xr:uid="{DBB67DA7-F3D9-4992-9DDC-E56C03B0CEB2}"/>
    <cellStyle name="Total 2 6" xfId="6951" xr:uid="{15DB2AAD-DAA6-4B6D-A8EF-A91624B67BB5}"/>
    <cellStyle name="Total 3" xfId="238" xr:uid="{24319F6F-6E56-451D-9E3C-9309135AB1F8}"/>
    <cellStyle name="Total 3 2" xfId="239" xr:uid="{C9D75991-7731-432F-A2AD-0885B8928C19}"/>
    <cellStyle name="Total 3 2 2" xfId="6952" xr:uid="{BC7768AE-5024-4477-B896-3ABC8C86FACE}"/>
    <cellStyle name="Total 3 2 3" xfId="6953" xr:uid="{53CC8326-311C-4382-917E-5156D75942E2}"/>
    <cellStyle name="Total 3 3" xfId="6954" xr:uid="{27975861-196C-45CC-8F89-8686A8AD65D8}"/>
    <cellStyle name="Total 3 4" xfId="6955" xr:uid="{89325907-06A6-4192-A491-01CCA5F7C82B}"/>
    <cellStyle name="Total 3 5" xfId="6956" xr:uid="{E6D20D42-2B1D-497B-9964-8EA6D7EA29F1}"/>
    <cellStyle name="Total 4" xfId="240" xr:uid="{F495729F-D862-4C29-A683-8213196675B5}"/>
    <cellStyle name="Total 4 2" xfId="6957" xr:uid="{237692F3-96B4-44B7-941D-415CBD4FFB03}"/>
    <cellStyle name="Total 4 3" xfId="6958" xr:uid="{119F857C-171C-4350-BF37-56E271B96D21}"/>
    <cellStyle name="Total 4 4" xfId="6959" xr:uid="{093CAB17-257B-4D68-B2AF-89C6B959ABCD}"/>
    <cellStyle name="Total 5" xfId="6944" xr:uid="{D96CC51A-7BFA-4638-81F8-E66EB91DCF8B}"/>
    <cellStyle name="WrapCen" xfId="6960" xr:uid="{38A251C5-D001-4CFA-9740-BE33B53533A1}"/>
    <cellStyle name="Wrapdown" xfId="6961" xr:uid="{F5367E7E-EA21-4334-A6C9-494DDEF33EA7}"/>
    <cellStyle name="Wrapup" xfId="6962" xr:uid="{E8189C78-2004-4521-9ACE-B7957CE8F95A}"/>
    <cellStyle name="Year" xfId="6963" xr:uid="{D3916CE8-FBCC-4DF6-B1A3-488BD1E90EFF}"/>
    <cellStyle name="Years" xfId="6964" xr:uid="{3D451470-D599-4C85-8C9A-B5D1022CD66B}"/>
  </cellStyles>
  <dxfs count="5"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32EA00"/>
        </left>
        <right style="thin">
          <color rgb="FF32EA00"/>
        </right>
        <top style="thin">
          <color rgb="FF32EA00"/>
        </top>
        <bottom style="thin">
          <color rgb="FF32EA00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85"/>
  <sheetViews>
    <sheetView view="pageBreakPreview" topLeftCell="A172" zoomScale="96" zoomScaleNormal="100" zoomScaleSheetLayoutView="96" workbookViewId="0">
      <selection activeCell="M172" sqref="M172"/>
    </sheetView>
  </sheetViews>
  <sheetFormatPr defaultColWidth="9.21875" defaultRowHeight="13.2"/>
  <cols>
    <col min="1" max="1" width="8.21875" style="168" customWidth="1"/>
    <col min="2" max="2" width="6.33203125" style="168" customWidth="1"/>
    <col min="3" max="4" width="3.33203125" style="168" customWidth="1"/>
    <col min="5" max="5" width="25.77734375" style="168" customWidth="1"/>
    <col min="6" max="6" width="8.109375" style="168" customWidth="1"/>
    <col min="7" max="7" width="12.109375" style="280" bestFit="1" customWidth="1"/>
    <col min="8" max="8" width="9.6640625" style="168" customWidth="1"/>
    <col min="9" max="9" width="12" style="281" customWidth="1"/>
    <col min="10" max="11" width="9.21875" style="168"/>
    <col min="12" max="12" width="13.77734375" style="168" customWidth="1"/>
    <col min="13" max="13" width="9.21875" style="168" customWidth="1"/>
    <col min="14" max="16384" width="9.21875" style="168"/>
  </cols>
  <sheetData>
    <row r="1" spans="1:9" ht="12" customHeight="1">
      <c r="A1" s="195"/>
      <c r="B1" s="203"/>
      <c r="C1" s="203"/>
      <c r="D1" s="203"/>
      <c r="E1" s="203"/>
      <c r="F1" s="195"/>
      <c r="G1" s="230"/>
      <c r="H1" s="231"/>
      <c r="I1" s="232"/>
    </row>
    <row r="2" spans="1:9" ht="12" customHeight="1">
      <c r="A2" s="168" t="s">
        <v>194</v>
      </c>
      <c r="B2" s="203"/>
      <c r="C2" s="203" t="s">
        <v>195</v>
      </c>
      <c r="D2" s="203"/>
      <c r="E2" s="203"/>
      <c r="F2" s="195"/>
      <c r="G2" s="233"/>
      <c r="H2" s="234"/>
      <c r="I2" s="235"/>
    </row>
    <row r="3" spans="1:9" ht="12" customHeight="1">
      <c r="B3" s="203"/>
      <c r="C3" s="203"/>
      <c r="D3" s="203"/>
      <c r="E3" s="203"/>
      <c r="F3" s="195"/>
      <c r="G3" s="236"/>
      <c r="H3" s="237"/>
      <c r="I3" s="235"/>
    </row>
    <row r="4" spans="1:9" ht="12" customHeight="1">
      <c r="A4" s="168" t="s">
        <v>196</v>
      </c>
      <c r="B4" s="203"/>
      <c r="C4" s="203" t="s">
        <v>481</v>
      </c>
      <c r="D4" s="203"/>
      <c r="E4" s="203"/>
      <c r="F4" s="195"/>
      <c r="G4" s="236"/>
      <c r="H4" s="234"/>
      <c r="I4" s="235"/>
    </row>
    <row r="5" spans="1:9" ht="12" customHeight="1">
      <c r="B5" s="203"/>
      <c r="C5" s="203"/>
      <c r="D5" s="203"/>
      <c r="E5" s="203"/>
      <c r="F5" s="195"/>
      <c r="G5" s="233"/>
      <c r="H5" s="234"/>
      <c r="I5" s="235"/>
    </row>
    <row r="6" spans="1:9" ht="12" customHeight="1">
      <c r="A6" s="168" t="s">
        <v>402</v>
      </c>
      <c r="B6" s="203"/>
      <c r="C6" s="148" t="s">
        <v>479</v>
      </c>
      <c r="D6" s="203"/>
      <c r="E6" s="203"/>
      <c r="F6" s="195"/>
      <c r="G6" s="233"/>
      <c r="H6" s="234"/>
      <c r="I6" s="235"/>
    </row>
    <row r="7" spans="1:9" ht="12" customHeight="1">
      <c r="A7" s="168" t="s">
        <v>403</v>
      </c>
      <c r="B7" s="203"/>
      <c r="C7" s="148" t="s">
        <v>480</v>
      </c>
      <c r="D7" s="203"/>
      <c r="E7" s="203"/>
      <c r="F7" s="195"/>
      <c r="G7" s="233"/>
      <c r="H7" s="234"/>
      <c r="I7" s="235"/>
    </row>
    <row r="8" spans="1:9" ht="12" customHeight="1">
      <c r="B8" s="203"/>
      <c r="C8" s="203"/>
      <c r="D8" s="203"/>
      <c r="E8" s="203"/>
      <c r="F8" s="195"/>
      <c r="G8" s="233"/>
      <c r="H8" s="234"/>
      <c r="I8" s="235"/>
    </row>
    <row r="9" spans="1:9" ht="12" customHeight="1">
      <c r="A9" s="188" t="s">
        <v>197</v>
      </c>
      <c r="B9" s="203"/>
      <c r="C9" s="203"/>
      <c r="D9" s="203"/>
      <c r="E9" s="203"/>
      <c r="F9" s="195"/>
      <c r="G9" s="233"/>
      <c r="H9" s="234"/>
      <c r="I9" s="235"/>
    </row>
    <row r="10" spans="1:9" ht="12" customHeight="1">
      <c r="A10" s="188" t="s">
        <v>198</v>
      </c>
      <c r="B10" s="203" t="s">
        <v>199</v>
      </c>
      <c r="C10" s="203"/>
      <c r="D10" s="203"/>
      <c r="E10" s="203"/>
      <c r="F10" s="195"/>
      <c r="G10" s="233"/>
      <c r="H10" s="234"/>
      <c r="I10" s="235"/>
    </row>
    <row r="11" spans="1:9" ht="12" customHeight="1">
      <c r="B11" s="203"/>
      <c r="C11" s="203"/>
      <c r="D11" s="203"/>
      <c r="E11" s="203"/>
      <c r="F11" s="195"/>
      <c r="G11" s="233"/>
      <c r="H11" s="234"/>
      <c r="I11" s="235"/>
    </row>
    <row r="12" spans="1:9" ht="12" customHeight="1">
      <c r="A12" s="182"/>
      <c r="B12" s="203"/>
      <c r="C12" s="203"/>
      <c r="D12" s="203"/>
      <c r="E12" s="203"/>
      <c r="F12" s="195"/>
      <c r="G12" s="233"/>
      <c r="H12" s="234"/>
      <c r="I12" s="239" t="s">
        <v>16</v>
      </c>
    </row>
    <row r="13" spans="1:9" ht="12" customHeight="1">
      <c r="A13" s="3" t="s">
        <v>17</v>
      </c>
      <c r="B13" s="3"/>
      <c r="C13" s="4"/>
      <c r="D13" s="4"/>
      <c r="E13" s="4"/>
      <c r="F13" s="5"/>
      <c r="G13" s="240"/>
      <c r="H13" s="241"/>
      <c r="I13" s="242"/>
    </row>
    <row r="14" spans="1:9" ht="12" customHeight="1">
      <c r="A14" s="8" t="s">
        <v>18</v>
      </c>
      <c r="B14" s="8" t="s">
        <v>19</v>
      </c>
      <c r="C14" s="9"/>
      <c r="D14" s="9"/>
      <c r="E14" s="9" t="s">
        <v>20</v>
      </c>
      <c r="F14" s="10" t="s">
        <v>21</v>
      </c>
      <c r="G14" s="243" t="s">
        <v>22</v>
      </c>
      <c r="H14" s="244" t="s">
        <v>23</v>
      </c>
      <c r="I14" s="245" t="s">
        <v>24</v>
      </c>
    </row>
    <row r="15" spans="1:9" ht="12" customHeight="1">
      <c r="A15" s="13" t="s">
        <v>25</v>
      </c>
      <c r="B15" s="13" t="s">
        <v>26</v>
      </c>
      <c r="C15" s="14"/>
      <c r="D15" s="14"/>
      <c r="E15" s="14"/>
      <c r="F15" s="15"/>
      <c r="G15" s="246" t="s">
        <v>27</v>
      </c>
      <c r="H15" s="247"/>
      <c r="I15" s="248"/>
    </row>
    <row r="16" spans="1:9" ht="12" customHeight="1">
      <c r="A16" s="249"/>
      <c r="B16" s="181"/>
      <c r="C16" s="203"/>
      <c r="D16" s="203"/>
      <c r="E16" s="203"/>
      <c r="F16" s="170"/>
      <c r="G16" s="177"/>
      <c r="H16" s="167"/>
      <c r="I16" s="412" t="s">
        <v>65</v>
      </c>
    </row>
    <row r="17" spans="1:9" ht="12" customHeight="1">
      <c r="A17" s="249" t="s">
        <v>201</v>
      </c>
      <c r="B17" s="8" t="s">
        <v>29</v>
      </c>
      <c r="C17" s="21" t="s">
        <v>30</v>
      </c>
      <c r="D17" s="203"/>
      <c r="E17" s="203"/>
      <c r="F17" s="170"/>
      <c r="G17" s="177"/>
      <c r="H17" s="167"/>
      <c r="I17" s="103" t="s">
        <v>65</v>
      </c>
    </row>
    <row r="18" spans="1:9" ht="12" customHeight="1">
      <c r="A18" s="249" t="s">
        <v>31</v>
      </c>
      <c r="B18" s="181"/>
      <c r="C18" s="203"/>
      <c r="D18" s="203"/>
      <c r="E18" s="203"/>
      <c r="F18" s="170"/>
      <c r="G18" s="177"/>
      <c r="H18" s="167"/>
      <c r="I18" s="103" t="s">
        <v>65</v>
      </c>
    </row>
    <row r="19" spans="1:9" ht="12" customHeight="1">
      <c r="A19" s="249"/>
      <c r="B19" s="181"/>
      <c r="C19" s="203"/>
      <c r="D19" s="203"/>
      <c r="E19" s="203"/>
      <c r="F19" s="170"/>
      <c r="G19" s="177"/>
      <c r="H19" s="167"/>
      <c r="I19" s="392" t="s">
        <v>65</v>
      </c>
    </row>
    <row r="20" spans="1:9" ht="12" customHeight="1">
      <c r="A20" s="181">
        <v>8.3000000000000007</v>
      </c>
      <c r="B20" s="8" t="s">
        <v>32</v>
      </c>
      <c r="C20" s="39" t="s">
        <v>322</v>
      </c>
      <c r="D20" s="203"/>
      <c r="E20" s="203"/>
      <c r="F20" s="170"/>
      <c r="G20" s="177"/>
      <c r="H20" s="167"/>
      <c r="I20" s="392" t="s">
        <v>65</v>
      </c>
    </row>
    <row r="21" spans="1:9" ht="12" customHeight="1">
      <c r="A21" s="249"/>
      <c r="B21" s="8"/>
      <c r="C21" s="39" t="s">
        <v>323</v>
      </c>
      <c r="D21" s="203"/>
      <c r="E21" s="203"/>
      <c r="F21" s="170"/>
      <c r="G21" s="177"/>
      <c r="H21" s="167"/>
      <c r="I21" s="392" t="s">
        <v>65</v>
      </c>
    </row>
    <row r="22" spans="1:9" ht="12" customHeight="1">
      <c r="A22" s="249"/>
      <c r="B22" s="8"/>
      <c r="C22" s="203"/>
      <c r="D22" s="203"/>
      <c r="E22" s="203"/>
      <c r="F22" s="170"/>
      <c r="G22" s="177"/>
      <c r="H22" s="250"/>
      <c r="I22" s="390"/>
    </row>
    <row r="23" spans="1:9" ht="12" customHeight="1">
      <c r="A23" s="249" t="s">
        <v>342</v>
      </c>
      <c r="B23" s="8"/>
      <c r="C23" s="180" t="s">
        <v>116</v>
      </c>
      <c r="D23" s="203" t="s">
        <v>202</v>
      </c>
      <c r="F23" s="170" t="s">
        <v>168</v>
      </c>
      <c r="G23" s="177">
        <v>1</v>
      </c>
      <c r="H23" s="321" t="s">
        <v>168</v>
      </c>
      <c r="I23" s="390"/>
    </row>
    <row r="24" spans="1:9" ht="12" customHeight="1">
      <c r="A24" s="249" t="s">
        <v>343</v>
      </c>
      <c r="B24" s="181"/>
      <c r="C24" s="203"/>
      <c r="D24" s="203" t="s">
        <v>121</v>
      </c>
      <c r="F24" s="170"/>
      <c r="G24" s="177"/>
      <c r="H24" s="330"/>
      <c r="I24" s="390"/>
    </row>
    <row r="25" spans="1:9" ht="12" customHeight="1">
      <c r="A25" s="249"/>
      <c r="B25" s="8"/>
      <c r="C25" s="9"/>
      <c r="D25" s="203"/>
      <c r="F25" s="170"/>
      <c r="G25" s="177"/>
      <c r="H25" s="330"/>
      <c r="I25" s="390"/>
    </row>
    <row r="26" spans="1:9" ht="12" customHeight="1">
      <c r="A26" s="249" t="s">
        <v>342</v>
      </c>
      <c r="B26" s="8"/>
      <c r="C26" s="180" t="s">
        <v>119</v>
      </c>
      <c r="D26" s="203" t="s">
        <v>203</v>
      </c>
      <c r="F26" s="170" t="s">
        <v>168</v>
      </c>
      <c r="G26" s="177">
        <v>1</v>
      </c>
      <c r="H26" s="321" t="s">
        <v>168</v>
      </c>
      <c r="I26" s="390"/>
    </row>
    <row r="27" spans="1:9" ht="12" customHeight="1">
      <c r="A27" s="249" t="s">
        <v>120</v>
      </c>
      <c r="B27" s="8"/>
      <c r="C27" s="9"/>
      <c r="D27" s="203" t="s">
        <v>204</v>
      </c>
      <c r="F27" s="170"/>
      <c r="G27" s="177"/>
      <c r="H27" s="167"/>
      <c r="I27" s="390"/>
    </row>
    <row r="28" spans="1:9" ht="12" customHeight="1">
      <c r="A28" s="249"/>
      <c r="B28" s="8"/>
      <c r="C28" s="9"/>
      <c r="D28" s="203"/>
      <c r="E28" s="203"/>
      <c r="F28" s="170"/>
      <c r="G28" s="177"/>
      <c r="H28" s="167"/>
      <c r="I28" s="390"/>
    </row>
    <row r="29" spans="1:9" ht="12" customHeight="1">
      <c r="A29" s="249"/>
      <c r="B29" s="8" t="s">
        <v>122</v>
      </c>
      <c r="C29" s="9" t="s">
        <v>123</v>
      </c>
      <c r="D29" s="203"/>
      <c r="E29" s="203"/>
      <c r="F29" s="170"/>
      <c r="G29" s="177"/>
      <c r="H29" s="167"/>
      <c r="I29" s="390" t="s">
        <v>65</v>
      </c>
    </row>
    <row r="30" spans="1:9" ht="12" customHeight="1">
      <c r="A30" s="249"/>
      <c r="B30" s="181"/>
      <c r="C30" s="203"/>
      <c r="D30" s="203"/>
      <c r="E30" s="203"/>
      <c r="F30" s="170"/>
      <c r="G30" s="177"/>
      <c r="H30" s="167"/>
      <c r="I30" s="390" t="s">
        <v>65</v>
      </c>
    </row>
    <row r="31" spans="1:9" ht="12" customHeight="1">
      <c r="A31" s="249" t="s">
        <v>115</v>
      </c>
      <c r="B31" s="181"/>
      <c r="C31" s="203" t="s">
        <v>116</v>
      </c>
      <c r="D31" s="203" t="s">
        <v>324</v>
      </c>
      <c r="E31" s="203"/>
      <c r="F31" s="170"/>
      <c r="G31" s="177"/>
      <c r="H31" s="167"/>
      <c r="I31" s="390" t="s">
        <v>65</v>
      </c>
    </row>
    <row r="32" spans="1:9" ht="12" customHeight="1">
      <c r="A32" s="249" t="s">
        <v>124</v>
      </c>
      <c r="B32" s="181"/>
      <c r="C32" s="203"/>
      <c r="D32" s="203" t="s">
        <v>325</v>
      </c>
      <c r="E32" s="203"/>
      <c r="F32" s="170" t="s">
        <v>117</v>
      </c>
      <c r="G32" s="177" t="s">
        <v>117</v>
      </c>
      <c r="H32" s="167" t="s">
        <v>168</v>
      </c>
      <c r="I32" s="390"/>
    </row>
    <row r="33" spans="1:9" ht="12" customHeight="1">
      <c r="A33" s="249"/>
      <c r="B33" s="181"/>
      <c r="C33" s="203"/>
      <c r="D33" s="203"/>
      <c r="E33" s="203"/>
      <c r="F33" s="170"/>
      <c r="G33" s="177"/>
      <c r="H33" s="167"/>
      <c r="I33" s="390"/>
    </row>
    <row r="34" spans="1:9" ht="12" customHeight="1">
      <c r="A34" s="249"/>
      <c r="B34" s="8" t="s">
        <v>205</v>
      </c>
      <c r="C34" s="9" t="s">
        <v>326</v>
      </c>
      <c r="D34" s="203"/>
      <c r="E34" s="203"/>
      <c r="F34" s="170"/>
      <c r="G34" s="177"/>
      <c r="H34" s="167"/>
      <c r="I34" s="390" t="s">
        <v>65</v>
      </c>
    </row>
    <row r="35" spans="1:9" ht="12" customHeight="1">
      <c r="A35" s="249"/>
      <c r="B35" s="8"/>
      <c r="C35" s="9" t="s">
        <v>125</v>
      </c>
      <c r="D35" s="203"/>
      <c r="E35" s="203"/>
      <c r="F35" s="170"/>
      <c r="G35" s="177"/>
      <c r="H35" s="167"/>
      <c r="I35" s="390" t="s">
        <v>65</v>
      </c>
    </row>
    <row r="36" spans="1:9" ht="12" customHeight="1">
      <c r="A36" s="249"/>
      <c r="B36" s="181"/>
      <c r="C36" s="9"/>
      <c r="D36" s="203"/>
      <c r="E36" s="203"/>
      <c r="F36" s="170"/>
      <c r="G36" s="177"/>
      <c r="H36" s="167"/>
      <c r="I36" s="390" t="s">
        <v>65</v>
      </c>
    </row>
    <row r="37" spans="1:9" ht="12" customHeight="1">
      <c r="A37" s="249" t="s">
        <v>115</v>
      </c>
      <c r="B37" s="181"/>
      <c r="C37" s="180" t="s">
        <v>116</v>
      </c>
      <c r="D37" s="203" t="s">
        <v>327</v>
      </c>
      <c r="E37" s="203"/>
      <c r="F37" s="170"/>
      <c r="G37" s="177"/>
      <c r="H37" s="167"/>
      <c r="I37" s="390"/>
    </row>
    <row r="38" spans="1:9" ht="12" customHeight="1">
      <c r="A38" s="249" t="s">
        <v>192</v>
      </c>
      <c r="B38" s="181"/>
      <c r="C38" s="9"/>
      <c r="D38" s="203" t="s">
        <v>328</v>
      </c>
      <c r="E38" s="203"/>
      <c r="F38" s="170"/>
      <c r="G38" s="177"/>
      <c r="H38" s="167"/>
      <c r="I38" s="390"/>
    </row>
    <row r="39" spans="1:9" ht="12" customHeight="1">
      <c r="A39" s="249"/>
      <c r="B39" s="181"/>
      <c r="C39" s="9"/>
      <c r="D39" s="203"/>
      <c r="E39" s="203"/>
      <c r="F39" s="170"/>
      <c r="G39" s="177"/>
      <c r="H39" s="167"/>
      <c r="I39" s="390"/>
    </row>
    <row r="40" spans="1:9" ht="12" customHeight="1">
      <c r="A40" s="249"/>
      <c r="B40" s="181"/>
      <c r="C40" s="9"/>
      <c r="D40" s="180" t="s">
        <v>116</v>
      </c>
      <c r="E40" s="203" t="s">
        <v>206</v>
      </c>
      <c r="F40" s="170" t="s">
        <v>117</v>
      </c>
      <c r="G40" s="177" t="s">
        <v>207</v>
      </c>
      <c r="H40" s="167" t="s">
        <v>168</v>
      </c>
      <c r="I40" s="390">
        <v>10000</v>
      </c>
    </row>
    <row r="41" spans="1:9" ht="12" customHeight="1">
      <c r="A41" s="249"/>
      <c r="B41" s="181"/>
      <c r="C41" s="9"/>
      <c r="D41" s="180"/>
      <c r="E41" s="203"/>
      <c r="F41" s="170"/>
      <c r="G41" s="177"/>
      <c r="H41" s="167"/>
      <c r="I41" s="390"/>
    </row>
    <row r="42" spans="1:9" ht="12" customHeight="1">
      <c r="A42" s="249"/>
      <c r="B42" s="181"/>
      <c r="C42" s="180" t="s">
        <v>119</v>
      </c>
      <c r="D42" s="203" t="s">
        <v>329</v>
      </c>
      <c r="E42" s="203"/>
      <c r="F42" s="170"/>
      <c r="G42" s="177"/>
      <c r="H42" s="167"/>
      <c r="I42" s="392" t="s">
        <v>65</v>
      </c>
    </row>
    <row r="43" spans="1:9" ht="12" customHeight="1">
      <c r="A43" s="249"/>
      <c r="B43" s="181"/>
      <c r="C43" s="203"/>
      <c r="D43" s="203" t="s">
        <v>330</v>
      </c>
      <c r="E43" s="203"/>
      <c r="F43" s="170"/>
      <c r="G43" s="251"/>
      <c r="H43" s="252"/>
      <c r="I43" s="390" t="s">
        <v>65</v>
      </c>
    </row>
    <row r="44" spans="1:9" ht="12" customHeight="1">
      <c r="A44" s="249"/>
      <c r="B44" s="8"/>
      <c r="C44" s="9"/>
      <c r="D44" s="203" t="s">
        <v>209</v>
      </c>
      <c r="E44" s="203"/>
      <c r="F44" s="170" t="s">
        <v>127</v>
      </c>
      <c r="G44" s="251">
        <f>I40</f>
        <v>10000</v>
      </c>
      <c r="H44" s="252"/>
      <c r="I44" s="392"/>
    </row>
    <row r="45" spans="1:9" ht="12" customHeight="1">
      <c r="A45" s="249"/>
      <c r="B45" s="8"/>
      <c r="C45" s="9"/>
      <c r="D45" s="203"/>
      <c r="E45" s="203"/>
      <c r="F45" s="170"/>
      <c r="G45" s="251"/>
      <c r="H45" s="252"/>
      <c r="I45" s="392"/>
    </row>
    <row r="46" spans="1:9" ht="12" customHeight="1">
      <c r="A46" s="249"/>
      <c r="B46" s="8"/>
      <c r="C46" s="180" t="s">
        <v>126</v>
      </c>
      <c r="D46" s="203" t="s">
        <v>331</v>
      </c>
      <c r="E46" s="349"/>
      <c r="F46" s="20"/>
      <c r="G46" s="364"/>
      <c r="H46" s="365"/>
      <c r="I46" s="390"/>
    </row>
    <row r="47" spans="1:9" ht="12" customHeight="1">
      <c r="A47" s="249"/>
      <c r="B47" s="8"/>
      <c r="C47" s="9"/>
      <c r="D47" s="203" t="s">
        <v>315</v>
      </c>
      <c r="E47" s="349"/>
      <c r="F47" s="170"/>
      <c r="G47" s="177"/>
      <c r="H47" s="331"/>
      <c r="I47" s="401"/>
    </row>
    <row r="48" spans="1:9" ht="12" customHeight="1">
      <c r="A48" s="249"/>
      <c r="B48" s="8"/>
      <c r="D48" s="180"/>
      <c r="E48" s="349"/>
      <c r="F48" s="170"/>
      <c r="G48" s="177"/>
      <c r="H48" s="331"/>
      <c r="I48" s="401"/>
    </row>
    <row r="49" spans="1:9" ht="12" customHeight="1">
      <c r="A49" s="249"/>
      <c r="B49" s="8"/>
      <c r="D49" s="180" t="s">
        <v>116</v>
      </c>
      <c r="E49" s="349" t="s">
        <v>453</v>
      </c>
      <c r="F49" s="170"/>
      <c r="G49" s="177"/>
      <c r="H49" s="331"/>
      <c r="I49" s="401"/>
    </row>
    <row r="50" spans="1:9" ht="12" customHeight="1">
      <c r="A50" s="249"/>
      <c r="B50" s="8"/>
      <c r="D50" s="180"/>
      <c r="E50" s="349" t="s">
        <v>454</v>
      </c>
      <c r="F50" s="170"/>
      <c r="G50" s="177"/>
      <c r="H50" s="331"/>
      <c r="I50" s="401"/>
    </row>
    <row r="51" spans="1:9" ht="12" customHeight="1">
      <c r="A51" s="249"/>
      <c r="B51" s="8"/>
      <c r="D51" s="180"/>
      <c r="E51" s="349" t="s">
        <v>456</v>
      </c>
      <c r="F51" s="20" t="s">
        <v>117</v>
      </c>
      <c r="G51" s="364" t="s">
        <v>207</v>
      </c>
      <c r="H51" s="365" t="s">
        <v>168</v>
      </c>
      <c r="I51" s="390">
        <v>150000</v>
      </c>
    </row>
    <row r="52" spans="1:9" ht="12" customHeight="1">
      <c r="A52" s="249"/>
      <c r="B52" s="8"/>
      <c r="D52" s="180"/>
      <c r="E52" s="349" t="s">
        <v>455</v>
      </c>
      <c r="F52" s="170"/>
      <c r="G52" s="177"/>
      <c r="H52" s="331"/>
      <c r="I52" s="401"/>
    </row>
    <row r="53" spans="1:9" ht="12" customHeight="1">
      <c r="A53" s="249"/>
      <c r="B53" s="8"/>
      <c r="D53" s="180"/>
      <c r="E53" s="380"/>
      <c r="F53" s="170"/>
      <c r="G53" s="177"/>
      <c r="H53" s="331"/>
      <c r="I53" s="401"/>
    </row>
    <row r="54" spans="1:9" ht="12" customHeight="1">
      <c r="A54" s="249"/>
      <c r="B54" s="8"/>
      <c r="D54" s="180" t="s">
        <v>119</v>
      </c>
      <c r="E54" s="203" t="s">
        <v>332</v>
      </c>
      <c r="F54" s="170"/>
      <c r="G54" s="177"/>
      <c r="H54" s="331"/>
      <c r="I54" s="401"/>
    </row>
    <row r="55" spans="1:9" ht="12" customHeight="1">
      <c r="A55" s="249"/>
      <c r="B55" s="8"/>
      <c r="E55" s="203" t="s">
        <v>333</v>
      </c>
      <c r="F55" s="249"/>
      <c r="G55" s="364"/>
      <c r="H55" s="365"/>
      <c r="I55" s="401"/>
    </row>
    <row r="56" spans="1:9" ht="12" customHeight="1">
      <c r="A56" s="249"/>
      <c r="B56" s="8"/>
      <c r="C56" s="9"/>
      <c r="E56" s="203" t="s">
        <v>452</v>
      </c>
      <c r="F56" s="170" t="s">
        <v>127</v>
      </c>
      <c r="G56" s="251">
        <f>I51</f>
        <v>150000</v>
      </c>
      <c r="H56" s="252"/>
      <c r="I56" s="392"/>
    </row>
    <row r="57" spans="1:9" ht="12" customHeight="1">
      <c r="A57" s="249"/>
      <c r="B57" s="8"/>
      <c r="C57" s="203"/>
      <c r="D57" s="203"/>
      <c r="E57" s="203"/>
      <c r="F57" s="170"/>
      <c r="G57" s="177"/>
      <c r="H57" s="167"/>
      <c r="I57" s="390"/>
    </row>
    <row r="58" spans="1:9" ht="12" customHeight="1">
      <c r="A58" s="249"/>
      <c r="B58" s="8"/>
      <c r="C58" s="203"/>
      <c r="D58" s="203"/>
      <c r="E58" s="203"/>
      <c r="F58" s="170"/>
      <c r="G58" s="177"/>
      <c r="H58" s="167"/>
      <c r="I58" s="390"/>
    </row>
    <row r="59" spans="1:9" ht="12" customHeight="1">
      <c r="A59" s="249"/>
      <c r="B59" s="8"/>
      <c r="C59" s="9"/>
      <c r="D59" s="203"/>
      <c r="E59" s="203"/>
      <c r="F59" s="170"/>
      <c r="G59" s="251"/>
      <c r="H59" s="252"/>
      <c r="I59" s="404"/>
    </row>
    <row r="60" spans="1:9" ht="12" customHeight="1">
      <c r="A60" s="253"/>
      <c r="B60" s="205"/>
      <c r="C60" s="205"/>
      <c r="D60" s="205"/>
      <c r="E60" s="205"/>
      <c r="F60" s="206"/>
      <c r="G60" s="254"/>
      <c r="H60" s="255"/>
      <c r="I60" s="256"/>
    </row>
    <row r="61" spans="1:9" ht="12" customHeight="1">
      <c r="A61" s="170" t="s">
        <v>31</v>
      </c>
      <c r="B61" s="203" t="s">
        <v>128</v>
      </c>
      <c r="C61" s="203"/>
      <c r="D61" s="203"/>
      <c r="E61" s="203"/>
      <c r="F61" s="195"/>
      <c r="G61" s="233"/>
      <c r="H61" s="234"/>
      <c r="I61" s="390"/>
    </row>
    <row r="62" spans="1:9" ht="12" customHeight="1">
      <c r="A62" s="257"/>
      <c r="B62" s="208"/>
      <c r="C62" s="208"/>
      <c r="D62" s="208"/>
      <c r="E62" s="208"/>
      <c r="F62" s="209"/>
      <c r="G62" s="258"/>
      <c r="H62" s="259"/>
      <c r="I62" s="260"/>
    </row>
    <row r="63" spans="1:9" ht="12" customHeight="1">
      <c r="G63" s="168"/>
      <c r="I63" s="261"/>
    </row>
    <row r="64" spans="1:9" ht="12" customHeight="1">
      <c r="G64" s="168"/>
      <c r="I64" s="261"/>
    </row>
    <row r="65" spans="1:9" ht="12" customHeight="1">
      <c r="A65" s="182"/>
      <c r="B65" s="203"/>
      <c r="C65" s="203"/>
      <c r="D65" s="203"/>
      <c r="E65" s="203"/>
      <c r="F65" s="195"/>
      <c r="G65" s="233"/>
      <c r="H65" s="234"/>
      <c r="I65" s="239" t="s">
        <v>16</v>
      </c>
    </row>
    <row r="66" spans="1:9" ht="12" customHeight="1">
      <c r="B66" s="203"/>
      <c r="C66" s="203"/>
      <c r="D66" s="203"/>
      <c r="E66" s="203"/>
      <c r="F66" s="195"/>
      <c r="G66" s="230"/>
      <c r="H66" s="231"/>
      <c r="I66" s="262"/>
    </row>
    <row r="67" spans="1:9" ht="12" customHeight="1">
      <c r="A67" s="3" t="s">
        <v>17</v>
      </c>
      <c r="B67" s="3"/>
      <c r="C67" s="4"/>
      <c r="D67" s="4"/>
      <c r="E67" s="4"/>
      <c r="F67" s="5"/>
      <c r="G67" s="240"/>
      <c r="H67" s="241"/>
      <c r="I67" s="263"/>
    </row>
    <row r="68" spans="1:9" ht="12" customHeight="1">
      <c r="A68" s="8" t="s">
        <v>18</v>
      </c>
      <c r="B68" s="8" t="s">
        <v>19</v>
      </c>
      <c r="C68" s="9"/>
      <c r="D68" s="9"/>
      <c r="E68" s="9" t="s">
        <v>20</v>
      </c>
      <c r="F68" s="10" t="s">
        <v>21</v>
      </c>
      <c r="G68" s="243" t="s">
        <v>22</v>
      </c>
      <c r="H68" s="244" t="s">
        <v>23</v>
      </c>
      <c r="I68" s="264" t="s">
        <v>24</v>
      </c>
    </row>
    <row r="69" spans="1:9" ht="12" customHeight="1">
      <c r="A69" s="13" t="s">
        <v>25</v>
      </c>
      <c r="B69" s="13" t="s">
        <v>26</v>
      </c>
      <c r="C69" s="14"/>
      <c r="D69" s="14"/>
      <c r="E69" s="14"/>
      <c r="F69" s="15"/>
      <c r="G69" s="246" t="s">
        <v>27</v>
      </c>
      <c r="H69" s="247"/>
      <c r="I69" s="265"/>
    </row>
    <row r="70" spans="1:9" ht="12" customHeight="1">
      <c r="A70" s="170"/>
      <c r="B70" s="181"/>
      <c r="C70" s="203"/>
      <c r="D70" s="203"/>
      <c r="E70" s="203"/>
      <c r="F70" s="195"/>
      <c r="G70" s="233"/>
      <c r="H70" s="234"/>
      <c r="I70" s="266"/>
    </row>
    <row r="71" spans="1:9" ht="12" customHeight="1">
      <c r="A71" s="249"/>
      <c r="B71" s="181"/>
      <c r="C71" s="203" t="s">
        <v>129</v>
      </c>
      <c r="D71" s="203"/>
      <c r="E71" s="203"/>
      <c r="F71" s="195"/>
      <c r="G71" s="233"/>
      <c r="H71" s="234"/>
      <c r="I71" s="390"/>
    </row>
    <row r="72" spans="1:9" ht="12" customHeight="1">
      <c r="A72" s="257"/>
      <c r="B72" s="207"/>
      <c r="C72" s="208"/>
      <c r="D72" s="208"/>
      <c r="E72" s="208"/>
      <c r="F72" s="209"/>
      <c r="G72" s="258"/>
      <c r="H72" s="259"/>
      <c r="I72" s="260"/>
    </row>
    <row r="73" spans="1:9" ht="12" customHeight="1">
      <c r="A73" s="253"/>
      <c r="B73" s="204"/>
      <c r="C73" s="380"/>
      <c r="D73" s="380"/>
      <c r="E73" s="380"/>
      <c r="F73" s="253"/>
      <c r="G73" s="381"/>
      <c r="H73" s="382"/>
      <c r="I73" s="403"/>
    </row>
    <row r="74" spans="1:9">
      <c r="A74" s="249"/>
      <c r="B74" s="8"/>
      <c r="C74" s="180" t="s">
        <v>36</v>
      </c>
      <c r="D74" s="203" t="s">
        <v>457</v>
      </c>
      <c r="E74" s="349"/>
      <c r="F74" s="170" t="s">
        <v>117</v>
      </c>
      <c r="G74" s="177" t="s">
        <v>207</v>
      </c>
      <c r="H74" s="167" t="s">
        <v>168</v>
      </c>
      <c r="I74" s="390">
        <v>30000</v>
      </c>
    </row>
    <row r="75" spans="1:9">
      <c r="A75" s="249"/>
      <c r="B75" s="8"/>
      <c r="D75" s="203" t="s">
        <v>458</v>
      </c>
      <c r="E75" s="349"/>
      <c r="F75" s="170"/>
      <c r="G75" s="177"/>
      <c r="H75" s="167"/>
      <c r="I75" s="390"/>
    </row>
    <row r="76" spans="1:9">
      <c r="A76" s="249"/>
      <c r="B76" s="8"/>
      <c r="D76" s="180"/>
      <c r="E76" s="349"/>
      <c r="F76" s="170"/>
      <c r="G76" s="177"/>
      <c r="H76" s="167"/>
      <c r="I76" s="392" t="s">
        <v>65</v>
      </c>
    </row>
    <row r="77" spans="1:9">
      <c r="A77" s="249"/>
      <c r="B77" s="8"/>
      <c r="D77" s="180" t="s">
        <v>116</v>
      </c>
      <c r="E77" s="203" t="s">
        <v>329</v>
      </c>
      <c r="F77" s="170"/>
      <c r="G77" s="251"/>
      <c r="H77" s="252"/>
      <c r="I77" s="390" t="s">
        <v>65</v>
      </c>
    </row>
    <row r="78" spans="1:9">
      <c r="A78" s="249"/>
      <c r="B78" s="8"/>
      <c r="E78" s="203" t="s">
        <v>459</v>
      </c>
      <c r="F78" s="170" t="s">
        <v>127</v>
      </c>
      <c r="G78" s="251">
        <f>I74</f>
        <v>30000</v>
      </c>
      <c r="H78" s="252">
        <v>0.05</v>
      </c>
      <c r="I78" s="392">
        <f>+H78*G78</f>
        <v>1500</v>
      </c>
    </row>
    <row r="79" spans="1:9">
      <c r="A79" s="249"/>
      <c r="B79" s="8"/>
      <c r="E79" s="203" t="s">
        <v>209</v>
      </c>
      <c r="F79" s="20"/>
      <c r="G79" s="364"/>
      <c r="H79" s="365"/>
      <c r="I79" s="390"/>
    </row>
    <row r="80" spans="1:9" ht="12" customHeight="1">
      <c r="A80" s="249"/>
      <c r="B80" s="8"/>
      <c r="D80" s="203"/>
      <c r="E80" s="380"/>
      <c r="F80" s="20"/>
      <c r="G80" s="364"/>
      <c r="H80" s="365"/>
      <c r="I80" s="390"/>
    </row>
    <row r="81" spans="1:9" ht="12" customHeight="1">
      <c r="A81" s="249" t="s">
        <v>115</v>
      </c>
      <c r="B81" s="8" t="s">
        <v>130</v>
      </c>
      <c r="C81" s="9" t="s">
        <v>131</v>
      </c>
      <c r="D81" s="203"/>
      <c r="E81" s="203"/>
      <c r="F81" s="170"/>
      <c r="G81" s="177"/>
      <c r="H81" s="167"/>
      <c r="I81" s="392" t="s">
        <v>65</v>
      </c>
    </row>
    <row r="82" spans="1:9" ht="12" customHeight="1">
      <c r="A82" s="249" t="s">
        <v>132</v>
      </c>
      <c r="B82" s="8"/>
      <c r="C82" s="203"/>
      <c r="D82" s="203"/>
      <c r="E82" s="203"/>
      <c r="F82" s="170"/>
      <c r="G82" s="177"/>
      <c r="H82" s="167"/>
      <c r="I82" s="392" t="s">
        <v>65</v>
      </c>
    </row>
    <row r="83" spans="1:9" ht="12" customHeight="1">
      <c r="A83" s="249"/>
      <c r="B83" s="181"/>
      <c r="C83" s="203" t="s">
        <v>116</v>
      </c>
      <c r="D83" s="203" t="s">
        <v>334</v>
      </c>
      <c r="E83" s="203"/>
      <c r="F83" s="170"/>
      <c r="G83" s="177"/>
      <c r="H83" s="167"/>
      <c r="I83" s="390" t="s">
        <v>65</v>
      </c>
    </row>
    <row r="84" spans="1:9" ht="12" customHeight="1">
      <c r="A84" s="249"/>
      <c r="B84" s="181"/>
      <c r="C84" s="203"/>
      <c r="D84" s="203" t="s">
        <v>33</v>
      </c>
      <c r="E84" s="203"/>
      <c r="F84" s="170" t="s">
        <v>117</v>
      </c>
      <c r="G84" s="177" t="s">
        <v>117</v>
      </c>
      <c r="H84" s="167" t="s">
        <v>34</v>
      </c>
      <c r="I84" s="391">
        <f>5000/2</f>
        <v>2500</v>
      </c>
    </row>
    <row r="85" spans="1:9" ht="12" customHeight="1">
      <c r="A85" s="249"/>
      <c r="B85" s="181"/>
      <c r="C85" s="203"/>
      <c r="D85" s="203"/>
      <c r="E85" s="203"/>
      <c r="F85" s="170"/>
      <c r="G85" s="177"/>
      <c r="H85" s="167"/>
      <c r="I85" s="392" t="s">
        <v>65</v>
      </c>
    </row>
    <row r="86" spans="1:9" ht="12" customHeight="1">
      <c r="A86" s="249"/>
      <c r="B86" s="181"/>
      <c r="C86" s="203" t="s">
        <v>119</v>
      </c>
      <c r="D86" s="203" t="s">
        <v>335</v>
      </c>
      <c r="E86" s="203"/>
      <c r="F86" s="170"/>
      <c r="G86" s="177"/>
      <c r="H86" s="167"/>
      <c r="I86" s="392" t="s">
        <v>65</v>
      </c>
    </row>
    <row r="87" spans="1:9" ht="12" customHeight="1">
      <c r="A87" s="249"/>
      <c r="B87" s="181"/>
      <c r="C87" s="203"/>
      <c r="D87" s="203" t="s">
        <v>336</v>
      </c>
      <c r="E87" s="203"/>
      <c r="F87" s="170" t="s">
        <v>127</v>
      </c>
      <c r="G87" s="251">
        <f>I84</f>
        <v>2500</v>
      </c>
      <c r="H87" s="252"/>
      <c r="I87" s="391"/>
    </row>
    <row r="88" spans="1:9" ht="12" customHeight="1">
      <c r="A88" s="249"/>
      <c r="B88" s="181"/>
      <c r="C88" s="203"/>
      <c r="D88" s="203"/>
      <c r="E88" s="203"/>
      <c r="F88" s="170"/>
      <c r="G88" s="177"/>
      <c r="H88" s="167"/>
      <c r="I88" s="392" t="s">
        <v>65</v>
      </c>
    </row>
    <row r="89" spans="1:9" ht="12" customHeight="1">
      <c r="A89" s="249"/>
      <c r="B89" s="181"/>
      <c r="C89" s="203" t="s">
        <v>126</v>
      </c>
      <c r="D89" s="203" t="s">
        <v>337</v>
      </c>
      <c r="E89" s="203"/>
      <c r="F89" s="170" t="s">
        <v>117</v>
      </c>
      <c r="G89" s="177" t="s">
        <v>117</v>
      </c>
      <c r="H89" s="167" t="s">
        <v>34</v>
      </c>
      <c r="I89" s="391">
        <f>30000/2</f>
        <v>15000</v>
      </c>
    </row>
    <row r="90" spans="1:9" ht="12" customHeight="1">
      <c r="A90" s="249"/>
      <c r="B90" s="181"/>
      <c r="C90" s="203"/>
      <c r="D90" s="203" t="s">
        <v>338</v>
      </c>
      <c r="E90" s="203"/>
      <c r="F90" s="170"/>
      <c r="G90" s="177"/>
      <c r="H90" s="167"/>
      <c r="I90" s="390" t="s">
        <v>65</v>
      </c>
    </row>
    <row r="91" spans="1:9" ht="12" customHeight="1">
      <c r="A91" s="249"/>
      <c r="B91" s="181"/>
      <c r="C91" s="203"/>
      <c r="D91" s="203"/>
      <c r="E91" s="203"/>
      <c r="F91" s="170"/>
      <c r="G91" s="177"/>
      <c r="H91" s="167"/>
      <c r="I91" s="390"/>
    </row>
    <row r="92" spans="1:9" ht="12" customHeight="1">
      <c r="A92" s="249"/>
      <c r="B92" s="181"/>
      <c r="C92" s="203" t="s">
        <v>36</v>
      </c>
      <c r="D92" s="203" t="s">
        <v>339</v>
      </c>
      <c r="E92" s="203"/>
      <c r="F92" s="170"/>
      <c r="G92" s="177"/>
      <c r="H92" s="167"/>
      <c r="I92" s="392" t="s">
        <v>65</v>
      </c>
    </row>
    <row r="93" spans="1:9" ht="12" customHeight="1">
      <c r="A93" s="249"/>
      <c r="B93" s="181"/>
      <c r="C93" s="203"/>
      <c r="D93" s="203" t="s">
        <v>340</v>
      </c>
      <c r="E93" s="203"/>
      <c r="F93" s="170" t="s">
        <v>127</v>
      </c>
      <c r="G93" s="251">
        <f>I89</f>
        <v>15000</v>
      </c>
      <c r="H93" s="252"/>
      <c r="I93" s="392"/>
    </row>
    <row r="94" spans="1:9" ht="12" customHeight="1">
      <c r="A94" s="267"/>
      <c r="B94" s="8"/>
      <c r="C94" s="203"/>
      <c r="D94" s="203"/>
      <c r="E94" s="203"/>
      <c r="F94" s="268"/>
      <c r="G94" s="269"/>
      <c r="H94" s="167"/>
      <c r="I94" s="390"/>
    </row>
    <row r="95" spans="1:9" ht="12" customHeight="1">
      <c r="A95" s="249"/>
      <c r="B95" s="181"/>
      <c r="C95" s="203" t="s">
        <v>60</v>
      </c>
      <c r="D95" s="203" t="s">
        <v>210</v>
      </c>
      <c r="E95" s="203"/>
      <c r="F95" s="170" t="s">
        <v>117</v>
      </c>
      <c r="G95" s="177" t="s">
        <v>117</v>
      </c>
      <c r="H95" s="167" t="s">
        <v>34</v>
      </c>
      <c r="I95" s="391">
        <f>20000/2</f>
        <v>10000</v>
      </c>
    </row>
    <row r="96" spans="1:9" ht="12" customHeight="1">
      <c r="A96" s="249"/>
      <c r="B96" s="181"/>
      <c r="C96" s="203"/>
      <c r="D96" s="203"/>
      <c r="E96" s="203"/>
      <c r="F96" s="170"/>
      <c r="G96" s="177"/>
      <c r="H96" s="167"/>
      <c r="I96" s="390" t="s">
        <v>65</v>
      </c>
    </row>
    <row r="97" spans="1:9" ht="12" customHeight="1">
      <c r="A97" s="249"/>
      <c r="B97" s="181"/>
      <c r="C97" s="203" t="s">
        <v>169</v>
      </c>
      <c r="D97" s="203" t="s">
        <v>339</v>
      </c>
      <c r="E97" s="203"/>
      <c r="F97" s="170"/>
      <c r="G97" s="177"/>
      <c r="H97" s="167"/>
      <c r="I97" s="392" t="s">
        <v>65</v>
      </c>
    </row>
    <row r="98" spans="1:9" ht="12" customHeight="1">
      <c r="A98" s="249"/>
      <c r="B98" s="181"/>
      <c r="C98" s="203"/>
      <c r="D98" s="203" t="s">
        <v>341</v>
      </c>
      <c r="E98" s="203"/>
      <c r="F98" s="170" t="s">
        <v>127</v>
      </c>
      <c r="G98" s="251">
        <f>I95</f>
        <v>10000</v>
      </c>
      <c r="H98" s="252"/>
      <c r="I98" s="392"/>
    </row>
    <row r="99" spans="1:9" ht="12" customHeight="1">
      <c r="A99" s="267"/>
      <c r="B99" s="8"/>
      <c r="C99" s="203"/>
      <c r="D99" s="203"/>
      <c r="E99" s="203"/>
      <c r="F99" s="268"/>
      <c r="G99" s="269"/>
      <c r="H99" s="167"/>
      <c r="I99" s="390"/>
    </row>
    <row r="100" spans="1:9" ht="12" customHeight="1">
      <c r="A100" s="249"/>
      <c r="B100" s="249"/>
      <c r="C100" s="180" t="s">
        <v>316</v>
      </c>
      <c r="D100" s="203" t="s">
        <v>317</v>
      </c>
      <c r="E100" s="203"/>
      <c r="F100" s="170" t="s">
        <v>117</v>
      </c>
      <c r="G100" s="383" t="s">
        <v>117</v>
      </c>
      <c r="H100" s="384" t="s">
        <v>34</v>
      </c>
      <c r="I100" s="385">
        <v>5000</v>
      </c>
    </row>
    <row r="101" spans="1:9" ht="12" customHeight="1">
      <c r="A101" s="249"/>
      <c r="B101" s="249"/>
      <c r="F101" s="249"/>
      <c r="G101" s="249"/>
      <c r="H101" s="249"/>
      <c r="I101" s="386"/>
    </row>
    <row r="102" spans="1:9" ht="12" customHeight="1">
      <c r="A102" s="249"/>
      <c r="B102" s="249"/>
      <c r="C102" s="180" t="s">
        <v>318</v>
      </c>
      <c r="D102" s="203" t="s">
        <v>339</v>
      </c>
      <c r="E102" s="203"/>
      <c r="F102" s="170"/>
      <c r="G102" s="383"/>
      <c r="H102" s="384"/>
      <c r="I102" s="387" t="s">
        <v>65</v>
      </c>
    </row>
    <row r="103" spans="1:9" ht="12" customHeight="1">
      <c r="A103" s="249"/>
      <c r="B103" s="249"/>
      <c r="C103" s="203"/>
      <c r="D103" s="203" t="s">
        <v>341</v>
      </c>
      <c r="E103" s="203"/>
      <c r="F103" s="170" t="s">
        <v>127</v>
      </c>
      <c r="G103" s="388">
        <f>I100</f>
        <v>5000</v>
      </c>
      <c r="H103" s="389"/>
      <c r="I103" s="387"/>
    </row>
    <row r="104" spans="1:9" ht="12" customHeight="1">
      <c r="A104" s="249"/>
      <c r="B104" s="249"/>
      <c r="F104" s="249"/>
      <c r="G104" s="249"/>
      <c r="H104" s="249"/>
      <c r="I104" s="386"/>
    </row>
    <row r="105" spans="1:9" ht="12" customHeight="1">
      <c r="A105" s="249" t="s">
        <v>115</v>
      </c>
      <c r="B105" s="8" t="s">
        <v>211</v>
      </c>
      <c r="C105" s="9" t="s">
        <v>212</v>
      </c>
      <c r="D105" s="203"/>
      <c r="E105" s="203"/>
      <c r="F105" s="170"/>
      <c r="G105" s="178"/>
      <c r="H105" s="167"/>
      <c r="I105" s="392"/>
    </row>
    <row r="106" spans="1:9" ht="12" customHeight="1">
      <c r="A106" s="270" t="s">
        <v>213</v>
      </c>
      <c r="B106" s="8"/>
      <c r="C106" s="9"/>
      <c r="D106" s="203"/>
      <c r="E106" s="203"/>
      <c r="F106" s="170"/>
      <c r="G106" s="178"/>
      <c r="H106" s="167"/>
      <c r="I106" s="392"/>
    </row>
    <row r="107" spans="1:9" ht="12" customHeight="1">
      <c r="A107" s="249"/>
      <c r="B107" s="8"/>
      <c r="C107" s="203" t="s">
        <v>116</v>
      </c>
      <c r="D107" s="9" t="s">
        <v>214</v>
      </c>
      <c r="E107" s="203"/>
      <c r="F107" s="170"/>
      <c r="G107" s="178"/>
      <c r="H107" s="167"/>
      <c r="I107" s="392"/>
    </row>
    <row r="108" spans="1:9" ht="12" customHeight="1">
      <c r="A108" s="249"/>
      <c r="B108" s="8"/>
      <c r="C108" s="9"/>
      <c r="D108" s="203"/>
      <c r="E108" s="203"/>
      <c r="F108" s="170"/>
      <c r="G108" s="178"/>
      <c r="H108" s="167"/>
      <c r="I108" s="392"/>
    </row>
    <row r="109" spans="1:9" ht="12" customHeight="1">
      <c r="A109" s="249"/>
      <c r="B109" s="8"/>
      <c r="C109" s="9"/>
      <c r="D109" s="203" t="s">
        <v>116</v>
      </c>
      <c r="E109" s="203" t="s">
        <v>215</v>
      </c>
      <c r="F109" s="170" t="s">
        <v>216</v>
      </c>
      <c r="G109" s="178">
        <v>8</v>
      </c>
      <c r="H109" s="167"/>
      <c r="I109" s="392"/>
    </row>
    <row r="110" spans="1:9" ht="12" customHeight="1">
      <c r="A110" s="249"/>
      <c r="B110" s="8"/>
      <c r="C110" s="9"/>
      <c r="D110" s="203"/>
      <c r="E110" s="203"/>
      <c r="F110" s="170"/>
      <c r="G110" s="178"/>
      <c r="H110" s="167"/>
      <c r="I110" s="392"/>
    </row>
    <row r="111" spans="1:9" ht="12" customHeight="1">
      <c r="A111" s="249"/>
      <c r="B111" s="8"/>
      <c r="C111" s="9"/>
      <c r="D111" s="203" t="s">
        <v>119</v>
      </c>
      <c r="E111" s="203" t="s">
        <v>217</v>
      </c>
      <c r="F111" s="170" t="s">
        <v>216</v>
      </c>
      <c r="G111" s="178">
        <v>8</v>
      </c>
      <c r="H111" s="167"/>
      <c r="I111" s="392"/>
    </row>
    <row r="112" spans="1:9" ht="12" customHeight="1">
      <c r="A112" s="249"/>
      <c r="B112" s="8"/>
      <c r="C112" s="9"/>
      <c r="D112" s="203"/>
      <c r="E112" s="203"/>
      <c r="F112" s="170"/>
      <c r="G112" s="178"/>
      <c r="H112" s="167"/>
      <c r="I112" s="392"/>
    </row>
    <row r="113" spans="1:9" ht="12" customHeight="1">
      <c r="A113" s="249"/>
      <c r="B113" s="8"/>
      <c r="C113" s="9"/>
      <c r="D113" s="203" t="s">
        <v>126</v>
      </c>
      <c r="E113" s="203" t="s">
        <v>218</v>
      </c>
      <c r="F113" s="170" t="s">
        <v>216</v>
      </c>
      <c r="G113" s="178">
        <v>8</v>
      </c>
      <c r="H113" s="167"/>
      <c r="I113" s="392"/>
    </row>
    <row r="114" spans="1:9" ht="12" customHeight="1">
      <c r="A114" s="249"/>
      <c r="B114" s="8"/>
      <c r="C114" s="9"/>
      <c r="D114" s="203"/>
      <c r="E114" s="203"/>
      <c r="F114" s="170"/>
      <c r="G114" s="178"/>
      <c r="H114" s="167"/>
      <c r="I114" s="392"/>
    </row>
    <row r="115" spans="1:9" ht="12" customHeight="1">
      <c r="A115" s="249"/>
      <c r="B115" s="8"/>
      <c r="C115" s="203" t="s">
        <v>119</v>
      </c>
      <c r="D115" s="9" t="s">
        <v>219</v>
      </c>
      <c r="E115" s="203"/>
      <c r="F115" s="170"/>
      <c r="G115" s="178"/>
      <c r="H115" s="167"/>
      <c r="I115" s="392"/>
    </row>
    <row r="116" spans="1:9" ht="12" customHeight="1">
      <c r="A116" s="249"/>
      <c r="B116" s="8"/>
      <c r="C116" s="9"/>
      <c r="D116" s="203"/>
      <c r="E116" s="203"/>
      <c r="F116" s="170"/>
      <c r="G116" s="178"/>
      <c r="H116" s="167"/>
      <c r="I116" s="392"/>
    </row>
    <row r="117" spans="1:9" ht="12" customHeight="1">
      <c r="A117" s="249"/>
      <c r="B117" s="8"/>
      <c r="C117" s="9"/>
      <c r="D117" s="203" t="s">
        <v>116</v>
      </c>
      <c r="E117" s="203" t="s">
        <v>220</v>
      </c>
      <c r="F117" s="170"/>
      <c r="G117" s="178"/>
      <c r="H117" s="167"/>
      <c r="I117" s="392"/>
    </row>
    <row r="118" spans="1:9" ht="12" customHeight="1">
      <c r="A118" s="249"/>
      <c r="B118" s="8"/>
      <c r="C118" s="9"/>
      <c r="D118" s="203"/>
      <c r="E118" s="203" t="s">
        <v>221</v>
      </c>
      <c r="F118" s="170" t="s">
        <v>117</v>
      </c>
      <c r="G118" s="177" t="s">
        <v>117</v>
      </c>
      <c r="H118" s="167" t="s">
        <v>34</v>
      </c>
      <c r="I118" s="391">
        <f>5000/2</f>
        <v>2500</v>
      </c>
    </row>
    <row r="119" spans="1:9" ht="12" customHeight="1">
      <c r="A119" s="249"/>
      <c r="B119" s="8"/>
      <c r="C119" s="9"/>
      <c r="D119" s="203"/>
      <c r="E119" s="203"/>
      <c r="F119" s="170"/>
      <c r="G119" s="178"/>
      <c r="H119" s="167"/>
      <c r="I119" s="392"/>
    </row>
    <row r="120" spans="1:9" ht="12" customHeight="1">
      <c r="A120" s="249"/>
      <c r="B120" s="8"/>
      <c r="C120" s="203"/>
      <c r="D120" s="203" t="s">
        <v>119</v>
      </c>
      <c r="E120" s="203" t="s">
        <v>335</v>
      </c>
      <c r="F120" s="170"/>
      <c r="G120" s="177"/>
      <c r="H120" s="167"/>
      <c r="I120" s="392"/>
    </row>
    <row r="121" spans="1:9" ht="12" customHeight="1">
      <c r="A121" s="249"/>
      <c r="B121" s="8"/>
      <c r="C121" s="203"/>
      <c r="D121" s="203"/>
      <c r="E121" s="203" t="s">
        <v>344</v>
      </c>
      <c r="F121" s="170" t="s">
        <v>127</v>
      </c>
      <c r="G121" s="251">
        <f>I118</f>
        <v>2500</v>
      </c>
      <c r="H121" s="252"/>
      <c r="I121" s="392"/>
    </row>
    <row r="122" spans="1:9" ht="12" customHeight="1">
      <c r="A122" s="249"/>
      <c r="B122" s="8"/>
      <c r="C122" s="203"/>
      <c r="D122" s="203"/>
      <c r="E122" s="203"/>
      <c r="F122" s="170"/>
      <c r="G122" s="251"/>
      <c r="H122" s="252"/>
      <c r="I122" s="392"/>
    </row>
    <row r="123" spans="1:9" ht="12" customHeight="1">
      <c r="A123" s="395"/>
      <c r="B123" s="13"/>
      <c r="C123" s="203"/>
      <c r="D123" s="203"/>
      <c r="E123" s="203"/>
      <c r="F123" s="257"/>
      <c r="G123" s="393"/>
      <c r="H123" s="394"/>
      <c r="I123" s="404"/>
    </row>
    <row r="124" spans="1:9" ht="12" customHeight="1">
      <c r="A124" s="253"/>
      <c r="B124" s="205"/>
      <c r="C124" s="205"/>
      <c r="D124" s="205"/>
      <c r="E124" s="205"/>
      <c r="F124" s="206"/>
      <c r="G124" s="254"/>
      <c r="H124" s="255"/>
      <c r="I124" s="256"/>
    </row>
    <row r="125" spans="1:9" ht="12" customHeight="1">
      <c r="A125" s="170" t="s">
        <v>31</v>
      </c>
      <c r="B125" s="203" t="s">
        <v>128</v>
      </c>
      <c r="C125" s="203"/>
      <c r="D125" s="203"/>
      <c r="E125" s="203"/>
      <c r="F125" s="195"/>
      <c r="G125" s="233"/>
      <c r="H125" s="234"/>
      <c r="I125" s="390"/>
    </row>
    <row r="126" spans="1:9" ht="12" customHeight="1">
      <c r="A126" s="257"/>
      <c r="B126" s="208"/>
      <c r="C126" s="208"/>
      <c r="D126" s="208"/>
      <c r="E126" s="208"/>
      <c r="F126" s="209"/>
      <c r="G126" s="258"/>
      <c r="H126" s="259"/>
      <c r="I126" s="260"/>
    </row>
    <row r="127" spans="1:9" ht="12" customHeight="1">
      <c r="G127" s="168"/>
      <c r="I127" s="261"/>
    </row>
    <row r="128" spans="1:9" ht="12" customHeight="1">
      <c r="A128" s="182"/>
      <c r="B128" s="203"/>
      <c r="C128" s="203"/>
      <c r="D128" s="203"/>
      <c r="E128" s="203"/>
      <c r="F128" s="195"/>
      <c r="G128" s="233"/>
      <c r="H128" s="234"/>
      <c r="I128" s="239" t="s">
        <v>16</v>
      </c>
    </row>
    <row r="129" spans="1:9" ht="12" customHeight="1">
      <c r="B129" s="203"/>
      <c r="C129" s="203"/>
      <c r="D129" s="203"/>
      <c r="E129" s="203"/>
      <c r="F129" s="195"/>
      <c r="G129" s="230"/>
      <c r="H129" s="231"/>
      <c r="I129" s="262"/>
    </row>
    <row r="130" spans="1:9" ht="12" customHeight="1">
      <c r="A130" s="3" t="s">
        <v>17</v>
      </c>
      <c r="B130" s="3"/>
      <c r="C130" s="4"/>
      <c r="D130" s="4"/>
      <c r="E130" s="4"/>
      <c r="F130" s="5"/>
      <c r="G130" s="240"/>
      <c r="H130" s="241"/>
      <c r="I130" s="263"/>
    </row>
    <row r="131" spans="1:9">
      <c r="A131" s="8" t="s">
        <v>18</v>
      </c>
      <c r="B131" s="8" t="s">
        <v>19</v>
      </c>
      <c r="C131" s="9"/>
      <c r="D131" s="9"/>
      <c r="E131" s="9" t="s">
        <v>20</v>
      </c>
      <c r="F131" s="10" t="s">
        <v>21</v>
      </c>
      <c r="G131" s="243" t="s">
        <v>22</v>
      </c>
      <c r="H131" s="244" t="s">
        <v>23</v>
      </c>
      <c r="I131" s="264" t="s">
        <v>24</v>
      </c>
    </row>
    <row r="132" spans="1:9">
      <c r="A132" s="13" t="s">
        <v>25</v>
      </c>
      <c r="B132" s="13" t="s">
        <v>26</v>
      </c>
      <c r="C132" s="14"/>
      <c r="D132" s="14"/>
      <c r="E132" s="14"/>
      <c r="F132" s="15"/>
      <c r="G132" s="246" t="s">
        <v>27</v>
      </c>
      <c r="H132" s="247"/>
      <c r="I132" s="265"/>
    </row>
    <row r="133" spans="1:9">
      <c r="A133" s="170"/>
      <c r="B133" s="181"/>
      <c r="C133" s="203"/>
      <c r="D133" s="203"/>
      <c r="E133" s="203"/>
      <c r="F133" s="195"/>
      <c r="G133" s="233"/>
      <c r="H133" s="234"/>
      <c r="I133" s="266"/>
    </row>
    <row r="134" spans="1:9">
      <c r="A134" s="249"/>
      <c r="B134" s="181"/>
      <c r="C134" s="203" t="s">
        <v>129</v>
      </c>
      <c r="D134" s="203"/>
      <c r="E134" s="203"/>
      <c r="F134" s="195"/>
      <c r="G134" s="233"/>
      <c r="H134" s="234"/>
      <c r="I134" s="390"/>
    </row>
    <row r="135" spans="1:9">
      <c r="A135" s="257"/>
      <c r="B135" s="207"/>
      <c r="C135" s="208"/>
      <c r="D135" s="208"/>
      <c r="E135" s="208"/>
      <c r="F135" s="209"/>
      <c r="G135" s="258"/>
      <c r="H135" s="259"/>
      <c r="I135" s="260"/>
    </row>
    <row r="136" spans="1:9">
      <c r="A136" s="399"/>
      <c r="B136" s="400"/>
      <c r="C136" s="180"/>
      <c r="D136" s="203"/>
      <c r="E136" s="203"/>
      <c r="F136" s="253"/>
      <c r="G136" s="381"/>
      <c r="H136" s="382"/>
      <c r="I136" s="256"/>
    </row>
    <row r="137" spans="1:9" ht="12" customHeight="1">
      <c r="A137" s="249" t="s">
        <v>115</v>
      </c>
      <c r="B137" s="8"/>
      <c r="C137" s="203" t="s">
        <v>126</v>
      </c>
      <c r="D137" s="9" t="s">
        <v>222</v>
      </c>
      <c r="E137" s="203"/>
      <c r="F137" s="170"/>
      <c r="G137" s="178"/>
      <c r="H137" s="167"/>
      <c r="I137" s="392"/>
    </row>
    <row r="138" spans="1:9" ht="12" customHeight="1">
      <c r="A138" s="270" t="s">
        <v>213</v>
      </c>
      <c r="B138" s="8"/>
      <c r="C138" s="9"/>
      <c r="D138" s="203"/>
      <c r="E138" s="203"/>
      <c r="F138" s="170"/>
      <c r="G138" s="178"/>
      <c r="H138" s="167"/>
      <c r="I138" s="392"/>
    </row>
    <row r="139" spans="1:9" ht="12" customHeight="1">
      <c r="A139" s="249"/>
      <c r="B139" s="8"/>
      <c r="C139" s="9"/>
      <c r="D139" s="203" t="s">
        <v>116</v>
      </c>
      <c r="E139" s="203" t="s">
        <v>345</v>
      </c>
      <c r="F139" s="170"/>
      <c r="G139" s="178"/>
      <c r="H139" s="167"/>
      <c r="I139" s="392"/>
    </row>
    <row r="140" spans="1:9" ht="12" customHeight="1">
      <c r="A140" s="249"/>
      <c r="B140" s="8"/>
      <c r="C140" s="9"/>
      <c r="D140" s="203"/>
      <c r="E140" s="203" t="s">
        <v>346</v>
      </c>
      <c r="F140" s="170" t="s">
        <v>117</v>
      </c>
      <c r="G140" s="177" t="s">
        <v>117</v>
      </c>
      <c r="H140" s="167" t="s">
        <v>34</v>
      </c>
      <c r="I140" s="391">
        <f>10000/2</f>
        <v>5000</v>
      </c>
    </row>
    <row r="141" spans="1:9" ht="12" customHeight="1">
      <c r="A141" s="249"/>
      <c r="B141" s="8"/>
      <c r="C141" s="9"/>
      <c r="D141" s="203"/>
      <c r="E141" s="203" t="s">
        <v>347</v>
      </c>
      <c r="F141" s="170"/>
      <c r="G141" s="178"/>
      <c r="H141" s="167"/>
      <c r="I141" s="392"/>
    </row>
    <row r="142" spans="1:9" ht="12" customHeight="1">
      <c r="A142" s="249"/>
      <c r="B142" s="8"/>
      <c r="C142" s="9"/>
      <c r="D142" s="203"/>
      <c r="E142" s="203"/>
      <c r="F142" s="170"/>
      <c r="G142" s="178"/>
      <c r="H142" s="167"/>
      <c r="I142" s="392"/>
    </row>
    <row r="143" spans="1:9" ht="12" customHeight="1">
      <c r="A143" s="249"/>
      <c r="B143" s="8"/>
      <c r="C143" s="203"/>
      <c r="D143" s="203" t="s">
        <v>119</v>
      </c>
      <c r="E143" s="203" t="s">
        <v>339</v>
      </c>
      <c r="F143" s="170"/>
      <c r="G143" s="177"/>
      <c r="H143" s="167"/>
      <c r="I143" s="392"/>
    </row>
    <row r="144" spans="1:9" ht="12" customHeight="1">
      <c r="A144" s="249"/>
      <c r="B144" s="8"/>
      <c r="C144" s="203"/>
      <c r="D144" s="203"/>
      <c r="E144" s="203" t="s">
        <v>348</v>
      </c>
      <c r="F144" s="170" t="s">
        <v>127</v>
      </c>
      <c r="G144" s="251">
        <f>I140</f>
        <v>5000</v>
      </c>
      <c r="H144" s="252"/>
      <c r="I144" s="392"/>
    </row>
    <row r="145" spans="1:9" ht="12" customHeight="1">
      <c r="A145" s="249"/>
      <c r="B145" s="8"/>
      <c r="C145" s="203"/>
      <c r="D145" s="203"/>
      <c r="E145" s="203"/>
      <c r="F145" s="170"/>
      <c r="G145" s="251"/>
      <c r="H145" s="252"/>
      <c r="I145" s="392"/>
    </row>
    <row r="146" spans="1:9">
      <c r="A146" s="249"/>
      <c r="B146" s="8"/>
      <c r="C146" s="203" t="s">
        <v>36</v>
      </c>
      <c r="D146" s="9" t="s">
        <v>223</v>
      </c>
      <c r="E146" s="203"/>
      <c r="F146" s="170"/>
      <c r="G146" s="251"/>
      <c r="H146" s="252"/>
      <c r="I146" s="392"/>
    </row>
    <row r="147" spans="1:9">
      <c r="A147" s="270"/>
      <c r="B147" s="8"/>
      <c r="C147" s="203"/>
      <c r="D147" s="203"/>
      <c r="E147" s="203"/>
      <c r="F147" s="170"/>
      <c r="G147" s="251"/>
      <c r="H147" s="252"/>
      <c r="I147" s="392"/>
    </row>
    <row r="148" spans="1:9">
      <c r="A148" s="249"/>
      <c r="B148" s="8"/>
      <c r="C148" s="203"/>
      <c r="D148" s="203" t="s">
        <v>116</v>
      </c>
      <c r="E148" s="203" t="s">
        <v>224</v>
      </c>
      <c r="F148" s="170" t="s">
        <v>117</v>
      </c>
      <c r="G148" s="177" t="s">
        <v>117</v>
      </c>
      <c r="H148" s="167" t="s">
        <v>34</v>
      </c>
      <c r="I148" s="391">
        <f>10000/2</f>
        <v>5000</v>
      </c>
    </row>
    <row r="149" spans="1:9">
      <c r="A149" s="249"/>
      <c r="B149" s="8"/>
      <c r="C149" s="203"/>
      <c r="D149" s="203"/>
      <c r="E149" s="203"/>
      <c r="F149" s="170"/>
      <c r="G149" s="251"/>
      <c r="H149" s="252"/>
      <c r="I149" s="392"/>
    </row>
    <row r="150" spans="1:9">
      <c r="A150" s="249"/>
      <c r="B150" s="8"/>
      <c r="C150" s="203"/>
      <c r="D150" s="203" t="s">
        <v>119</v>
      </c>
      <c r="E150" s="203" t="s">
        <v>335</v>
      </c>
      <c r="F150" s="170"/>
      <c r="G150" s="177"/>
      <c r="H150" s="252"/>
      <c r="I150" s="392"/>
    </row>
    <row r="151" spans="1:9">
      <c r="A151" s="249"/>
      <c r="B151" s="8"/>
      <c r="C151" s="203"/>
      <c r="D151" s="203"/>
      <c r="E151" s="203" t="s">
        <v>349</v>
      </c>
      <c r="F151" s="170" t="s">
        <v>127</v>
      </c>
      <c r="G151" s="251">
        <f>I148</f>
        <v>5000</v>
      </c>
      <c r="H151" s="252"/>
      <c r="I151" s="392"/>
    </row>
    <row r="152" spans="1:9">
      <c r="A152" s="249"/>
      <c r="B152" s="249"/>
      <c r="F152" s="249"/>
      <c r="G152" s="249"/>
      <c r="H152" s="249"/>
      <c r="I152" s="386"/>
    </row>
    <row r="153" spans="1:9">
      <c r="A153" s="271" t="s">
        <v>225</v>
      </c>
      <c r="B153" s="8" t="s">
        <v>226</v>
      </c>
      <c r="C153" s="398" t="s">
        <v>81</v>
      </c>
      <c r="D153" s="273"/>
      <c r="E153" s="396"/>
      <c r="F153" s="268"/>
      <c r="G153" s="269"/>
      <c r="H153" s="167"/>
      <c r="I153" s="392"/>
    </row>
    <row r="154" spans="1:9">
      <c r="A154" s="274"/>
      <c r="B154" s="275"/>
      <c r="C154" s="398" t="s">
        <v>227</v>
      </c>
      <c r="D154" s="276"/>
      <c r="E154" s="396"/>
      <c r="F154" s="170" t="s">
        <v>117</v>
      </c>
      <c r="G154" s="177" t="s">
        <v>117</v>
      </c>
      <c r="H154" s="167" t="s">
        <v>118</v>
      </c>
      <c r="I154" s="392"/>
    </row>
    <row r="155" spans="1:9" ht="14.4">
      <c r="A155" s="249"/>
      <c r="B155" s="8"/>
      <c r="C155" s="9"/>
      <c r="D155" s="203"/>
      <c r="E155" s="380"/>
      <c r="F155" s="170"/>
      <c r="G155" s="369"/>
      <c r="H155" s="370"/>
      <c r="I155" s="401"/>
    </row>
    <row r="156" spans="1:9" ht="14.4">
      <c r="A156" s="271" t="s">
        <v>303</v>
      </c>
      <c r="B156" s="275" t="s">
        <v>304</v>
      </c>
      <c r="C156" s="368" t="s">
        <v>350</v>
      </c>
      <c r="D156" s="273"/>
      <c r="E156" s="396"/>
      <c r="F156" s="170"/>
      <c r="G156" s="369"/>
      <c r="H156" s="370"/>
      <c r="I156" s="401"/>
    </row>
    <row r="157" spans="1:9" ht="14.4">
      <c r="A157" s="371">
        <v>8.9</v>
      </c>
      <c r="B157" s="275"/>
      <c r="C157" s="368" t="s">
        <v>351</v>
      </c>
      <c r="D157" s="276"/>
      <c r="E157" s="396"/>
      <c r="F157" s="170"/>
      <c r="G157" s="369"/>
      <c r="H157" s="370"/>
      <c r="I157" s="401"/>
    </row>
    <row r="158" spans="1:9">
      <c r="A158" s="249"/>
      <c r="B158" s="249"/>
      <c r="C158" s="182" t="s">
        <v>352</v>
      </c>
      <c r="E158" s="397"/>
      <c r="F158" s="170" t="s">
        <v>117</v>
      </c>
      <c r="G158" s="369" t="s">
        <v>117</v>
      </c>
      <c r="H158" s="370" t="s">
        <v>118</v>
      </c>
      <c r="I158" s="402"/>
    </row>
    <row r="159" spans="1:9">
      <c r="A159" s="249"/>
      <c r="B159" s="8"/>
      <c r="C159" s="9"/>
      <c r="D159" s="203"/>
      <c r="E159" s="203"/>
      <c r="F159" s="170"/>
      <c r="G159" s="177"/>
      <c r="H159" s="167"/>
      <c r="I159" s="391"/>
    </row>
    <row r="160" spans="1:9">
      <c r="A160" s="249"/>
      <c r="B160" s="8" t="s">
        <v>228</v>
      </c>
      <c r="C160" s="9" t="s">
        <v>229</v>
      </c>
      <c r="D160" s="203"/>
      <c r="E160" s="203"/>
      <c r="F160" s="170"/>
      <c r="G160" s="177"/>
      <c r="H160" s="167"/>
      <c r="I160" s="390"/>
    </row>
    <row r="161" spans="1:15">
      <c r="A161" s="249"/>
      <c r="B161" s="249"/>
      <c r="C161" s="180"/>
      <c r="D161" s="203"/>
      <c r="E161" s="203"/>
      <c r="F161" s="170"/>
      <c r="G161" s="177"/>
      <c r="H161" s="167"/>
      <c r="I161" s="390"/>
    </row>
    <row r="162" spans="1:15">
      <c r="A162" s="249"/>
      <c r="B162" s="272"/>
      <c r="C162" s="203" t="s">
        <v>116</v>
      </c>
      <c r="D162" s="203" t="s">
        <v>230</v>
      </c>
      <c r="E162" s="203"/>
      <c r="F162" s="405" t="s">
        <v>319</v>
      </c>
      <c r="G162" s="406"/>
      <c r="H162" s="370">
        <v>6000</v>
      </c>
      <c r="I162" s="390"/>
    </row>
    <row r="163" spans="1:15">
      <c r="A163" s="249"/>
      <c r="B163" s="272"/>
      <c r="C163" s="203"/>
      <c r="D163" s="203"/>
      <c r="E163" s="203"/>
      <c r="F163" s="170"/>
      <c r="G163" s="177"/>
      <c r="H163" s="167"/>
      <c r="I163" s="390"/>
    </row>
    <row r="164" spans="1:15">
      <c r="A164" s="249"/>
      <c r="B164" s="272"/>
      <c r="C164" s="203" t="s">
        <v>119</v>
      </c>
      <c r="D164" s="203" t="s">
        <v>307</v>
      </c>
      <c r="E164" s="380"/>
      <c r="F164" s="367" t="s">
        <v>34</v>
      </c>
      <c r="G164" s="377">
        <v>1</v>
      </c>
      <c r="H164" s="367">
        <v>5250</v>
      </c>
      <c r="I164" s="402">
        <f>H164*G164</f>
        <v>5250</v>
      </c>
    </row>
    <row r="165" spans="1:15" ht="14.4">
      <c r="A165" s="249"/>
      <c r="B165" s="181"/>
      <c r="D165" s="203" t="s">
        <v>308</v>
      </c>
      <c r="E165" s="380"/>
      <c r="F165" s="170"/>
      <c r="G165" s="377"/>
      <c r="H165" s="367"/>
      <c r="I165" s="401"/>
    </row>
    <row r="166" spans="1:15">
      <c r="A166" s="270"/>
      <c r="B166" s="181"/>
      <c r="C166" s="203"/>
      <c r="D166" s="203"/>
      <c r="E166" s="203"/>
      <c r="F166" s="170"/>
      <c r="G166" s="177"/>
      <c r="H166" s="167"/>
      <c r="I166" s="390"/>
    </row>
    <row r="167" spans="1:15">
      <c r="A167" s="249"/>
      <c r="B167" s="8"/>
      <c r="C167" s="203" t="s">
        <v>126</v>
      </c>
      <c r="D167" s="203" t="s">
        <v>208</v>
      </c>
      <c r="E167" s="203"/>
      <c r="F167" s="170"/>
      <c r="G167" s="177"/>
      <c r="H167" s="167"/>
      <c r="I167" s="392" t="s">
        <v>65</v>
      </c>
      <c r="L167" s="325"/>
    </row>
    <row r="168" spans="1:15">
      <c r="A168" s="249"/>
      <c r="B168" s="8"/>
      <c r="C168" s="203"/>
      <c r="D168" s="203" t="s">
        <v>231</v>
      </c>
      <c r="E168" s="203"/>
      <c r="F168" s="170" t="s">
        <v>127</v>
      </c>
      <c r="G168" s="251"/>
      <c r="H168" s="252"/>
      <c r="I168" s="392"/>
    </row>
    <row r="169" spans="1:15">
      <c r="A169" s="249"/>
      <c r="B169" s="8"/>
      <c r="C169" s="203"/>
      <c r="D169" s="203"/>
      <c r="E169" s="203"/>
      <c r="F169" s="170"/>
      <c r="G169" s="251"/>
      <c r="H169" s="252"/>
      <c r="I169" s="392"/>
      <c r="K169" s="323"/>
      <c r="L169" s="323"/>
      <c r="M169" s="323"/>
      <c r="N169" s="323"/>
      <c r="O169" s="323"/>
    </row>
    <row r="170" spans="1:15">
      <c r="A170" s="168" t="s">
        <v>405</v>
      </c>
      <c r="B170" s="8" t="s">
        <v>304</v>
      </c>
      <c r="C170" s="182" t="s">
        <v>404</v>
      </c>
      <c r="D170" s="203"/>
      <c r="E170" s="203"/>
      <c r="F170" s="170"/>
      <c r="G170" s="251"/>
      <c r="H170" s="252"/>
      <c r="I170" s="103"/>
      <c r="K170" s="323"/>
      <c r="L170" s="323"/>
      <c r="M170" s="323"/>
      <c r="N170" s="323"/>
      <c r="O170" s="323"/>
    </row>
    <row r="171" spans="1:15">
      <c r="A171" s="249" t="s">
        <v>406</v>
      </c>
      <c r="B171" s="8"/>
      <c r="C171" s="203"/>
      <c r="D171" s="203"/>
      <c r="E171" s="203"/>
      <c r="F171" s="170"/>
      <c r="G171" s="251"/>
      <c r="H171" s="252"/>
      <c r="I171" s="103"/>
      <c r="K171" s="323"/>
      <c r="L171" s="329"/>
      <c r="M171" s="323"/>
      <c r="N171" s="323"/>
      <c r="O171" s="323"/>
    </row>
    <row r="172" spans="1:15">
      <c r="A172" s="249"/>
      <c r="B172" s="8"/>
      <c r="C172" s="542" t="s">
        <v>116</v>
      </c>
      <c r="D172" s="168" t="s">
        <v>460</v>
      </c>
      <c r="F172" s="170"/>
      <c r="G172" s="177"/>
      <c r="H172" s="167"/>
      <c r="I172" s="103"/>
      <c r="K172" s="323"/>
      <c r="L172" s="323"/>
      <c r="M172" s="323"/>
      <c r="N172" s="323"/>
      <c r="O172" s="323"/>
    </row>
    <row r="173" spans="1:15">
      <c r="A173" s="249"/>
      <c r="B173" s="8"/>
      <c r="C173" s="203"/>
      <c r="D173" s="203" t="s">
        <v>461</v>
      </c>
      <c r="E173" s="203"/>
      <c r="F173" s="170"/>
      <c r="G173" s="251"/>
      <c r="H173" s="252"/>
      <c r="I173" s="103"/>
      <c r="K173" s="323"/>
      <c r="L173" s="323"/>
      <c r="M173" s="323"/>
      <c r="N173" s="323"/>
      <c r="O173" s="323"/>
    </row>
    <row r="174" spans="1:15">
      <c r="A174" s="249"/>
      <c r="B174" s="8"/>
      <c r="D174" s="168" t="s">
        <v>462</v>
      </c>
      <c r="F174" s="170"/>
      <c r="G174" s="177"/>
      <c r="H174" s="167"/>
      <c r="I174" s="103"/>
      <c r="K174" s="323"/>
      <c r="L174" s="323"/>
      <c r="M174" s="323"/>
      <c r="N174" s="323"/>
      <c r="O174" s="323"/>
    </row>
    <row r="175" spans="1:15">
      <c r="A175" s="249"/>
      <c r="B175" s="8"/>
      <c r="C175" s="203"/>
      <c r="D175" s="203" t="s">
        <v>463</v>
      </c>
      <c r="E175" s="203"/>
      <c r="F175" s="170" t="s">
        <v>117</v>
      </c>
      <c r="G175" s="177" t="s">
        <v>207</v>
      </c>
      <c r="H175" s="167" t="s">
        <v>168</v>
      </c>
      <c r="I175" s="392">
        <v>15000</v>
      </c>
      <c r="K175" s="323"/>
      <c r="L175" s="323"/>
      <c r="M175" s="323"/>
      <c r="N175" s="323"/>
      <c r="O175" s="323"/>
    </row>
    <row r="176" spans="1:15">
      <c r="A176" s="249"/>
      <c r="B176" s="8"/>
      <c r="C176" s="203"/>
      <c r="D176" s="203"/>
      <c r="E176" s="203"/>
      <c r="F176" s="170"/>
      <c r="G176" s="251"/>
      <c r="H176" s="252"/>
      <c r="I176" s="103"/>
      <c r="K176" s="323"/>
      <c r="L176" s="323"/>
      <c r="M176" s="323"/>
      <c r="N176" s="323"/>
      <c r="O176" s="323"/>
    </row>
    <row r="177" spans="1:15">
      <c r="A177" s="271" t="s">
        <v>464</v>
      </c>
      <c r="B177" s="543" t="s">
        <v>470</v>
      </c>
      <c r="C177" s="544" t="s">
        <v>465</v>
      </c>
      <c r="D177" s="544"/>
      <c r="E177" s="545"/>
      <c r="F177" s="546"/>
      <c r="G177" s="547"/>
      <c r="H177" s="548"/>
      <c r="I177" s="549"/>
      <c r="K177" s="323"/>
      <c r="L177" s="323"/>
      <c r="M177" s="323"/>
      <c r="N177" s="323"/>
      <c r="O177" s="323"/>
    </row>
    <row r="178" spans="1:15">
      <c r="A178" s="550"/>
      <c r="B178" s="550"/>
      <c r="C178" s="552" t="s">
        <v>116</v>
      </c>
      <c r="D178" s="551" t="s">
        <v>466</v>
      </c>
      <c r="E178" s="545"/>
      <c r="F178" s="170" t="s">
        <v>117</v>
      </c>
      <c r="G178" s="383" t="s">
        <v>117</v>
      </c>
      <c r="H178" s="384" t="s">
        <v>34</v>
      </c>
      <c r="I178" s="553">
        <v>25000</v>
      </c>
      <c r="K178" s="323"/>
      <c r="L178" s="329"/>
      <c r="M178" s="323"/>
      <c r="N178" s="323"/>
      <c r="O178" s="323"/>
    </row>
    <row r="179" spans="1:15">
      <c r="A179" s="550"/>
      <c r="B179" s="550"/>
      <c r="C179" s="551"/>
      <c r="D179" s="544"/>
      <c r="E179" s="545"/>
      <c r="F179" s="546"/>
      <c r="G179" s="547"/>
      <c r="H179" s="548"/>
      <c r="I179" s="549"/>
      <c r="K179" s="323"/>
      <c r="L179" s="329"/>
      <c r="M179" s="323"/>
      <c r="N179" s="323"/>
      <c r="O179" s="323"/>
    </row>
    <row r="180" spans="1:15">
      <c r="A180" s="550"/>
      <c r="B180" s="550"/>
      <c r="C180" s="552" t="s">
        <v>119</v>
      </c>
      <c r="D180" s="551" t="s">
        <v>467</v>
      </c>
      <c r="E180" s="551"/>
      <c r="F180" s="554"/>
      <c r="G180" s="555"/>
      <c r="H180" s="548"/>
      <c r="I180" s="549"/>
      <c r="K180" s="323"/>
      <c r="L180" s="329"/>
      <c r="M180" s="323"/>
      <c r="N180" s="323"/>
      <c r="O180" s="323"/>
    </row>
    <row r="181" spans="1:15">
      <c r="A181" s="550"/>
      <c r="B181" s="550"/>
      <c r="C181" s="545"/>
      <c r="D181" s="551" t="s">
        <v>468</v>
      </c>
      <c r="E181" s="545"/>
      <c r="F181" s="249"/>
      <c r="G181" s="249"/>
      <c r="H181" s="249"/>
      <c r="I181" s="386"/>
      <c r="K181" s="323"/>
      <c r="L181" s="323"/>
      <c r="M181" s="323"/>
      <c r="N181" s="323"/>
      <c r="O181" s="323"/>
    </row>
    <row r="182" spans="1:15">
      <c r="A182" s="249"/>
      <c r="B182" s="249"/>
      <c r="D182" s="542" t="s">
        <v>469</v>
      </c>
      <c r="E182" s="542"/>
      <c r="F182" s="546" t="s">
        <v>127</v>
      </c>
      <c r="G182" s="556">
        <f>I178</f>
        <v>25000</v>
      </c>
      <c r="H182" s="557"/>
      <c r="I182" s="549"/>
      <c r="K182" s="323"/>
      <c r="L182" s="323"/>
      <c r="M182" s="323"/>
      <c r="N182" s="323"/>
      <c r="O182" s="323"/>
    </row>
    <row r="183" spans="1:15">
      <c r="A183" s="277"/>
      <c r="B183" s="205"/>
      <c r="C183" s="205"/>
      <c r="D183" s="205"/>
      <c r="E183" s="205"/>
      <c r="F183" s="206"/>
      <c r="G183" s="254"/>
      <c r="H183" s="255"/>
      <c r="I183" s="256"/>
      <c r="K183" s="323"/>
      <c r="L183" s="323"/>
      <c r="M183" s="323"/>
      <c r="N183" s="323"/>
      <c r="O183" s="323"/>
    </row>
    <row r="184" spans="1:15">
      <c r="A184" s="278" t="s">
        <v>31</v>
      </c>
      <c r="B184" s="9" t="s">
        <v>232</v>
      </c>
      <c r="C184" s="203"/>
      <c r="D184" s="203"/>
      <c r="E184" s="203"/>
      <c r="F184" s="195"/>
      <c r="G184" s="233"/>
      <c r="H184" s="234"/>
      <c r="I184" s="179"/>
      <c r="L184" s="323"/>
    </row>
    <row r="185" spans="1:15">
      <c r="A185" s="257"/>
      <c r="B185" s="208"/>
      <c r="C185" s="208"/>
      <c r="D185" s="208"/>
      <c r="E185" s="208"/>
      <c r="F185" s="209"/>
      <c r="G185" s="258"/>
      <c r="H185" s="259"/>
      <c r="I185" s="279"/>
    </row>
  </sheetData>
  <phoneticPr fontId="31" type="noConversion"/>
  <conditionalFormatting sqref="I47:I50 I52:I55">
    <cfRule type="expression" dxfId="4" priority="3">
      <formula>$J47</formula>
    </cfRule>
  </conditionalFormatting>
  <conditionalFormatting sqref="I155:I157">
    <cfRule type="expression" dxfId="3" priority="2">
      <formula>$J148</formula>
    </cfRule>
  </conditionalFormatting>
  <conditionalFormatting sqref="I164:I165">
    <cfRule type="expression" dxfId="2" priority="1">
      <formula>$J157</formula>
    </cfRule>
  </conditionalFormatting>
  <conditionalFormatting sqref="I158">
    <cfRule type="expression" dxfId="1" priority="5">
      <formula>$J149</formula>
    </cfRule>
  </conditionalFormatting>
  <printOptions horizontalCentered="1" verticalCentered="1"/>
  <pageMargins left="0.7" right="0.7" top="0.75" bottom="0.75" header="0.3" footer="0.3"/>
  <pageSetup paperSize="9" firstPageNumber="5" fitToHeight="0" orientation="portrait" useFirstPageNumber="1" r:id="rId1"/>
  <headerFooter alignWithMargins="0">
    <oddHeader>&amp;CC2.&amp;P</oddHeader>
    <oddFooter>&amp;L&amp;8 1109 (ENG_ACES 03/2024)</oddFooter>
  </headerFooter>
  <rowBreaks count="2" manualBreakCount="2">
    <brk id="63" max="8" man="1"/>
    <brk id="126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I89"/>
  <sheetViews>
    <sheetView view="pageBreakPreview" topLeftCell="B40" zoomScale="85" zoomScaleNormal="85" zoomScaleSheetLayoutView="85" workbookViewId="0">
      <selection activeCell="G14" sqref="G14"/>
    </sheetView>
  </sheetViews>
  <sheetFormatPr defaultColWidth="9.21875" defaultRowHeight="13.2"/>
  <cols>
    <col min="1" max="1" width="10.77734375" style="189" customWidth="1"/>
    <col min="2" max="2" width="6.77734375" style="189" customWidth="1"/>
    <col min="3" max="4" width="3.77734375" style="189" customWidth="1"/>
    <col min="5" max="5" width="29.77734375" style="189" customWidth="1"/>
    <col min="6" max="6" width="6.77734375" style="189" customWidth="1"/>
    <col min="7" max="7" width="9.77734375" style="173" customWidth="1"/>
    <col min="8" max="8" width="10.77734375" style="189" customWidth="1"/>
    <col min="9" max="9" width="15.77734375" style="174" customWidth="1"/>
    <col min="10" max="16384" width="9.21875" style="189"/>
  </cols>
  <sheetData>
    <row r="1" spans="1:9" ht="12" customHeight="1">
      <c r="A1" s="184"/>
      <c r="B1" s="184"/>
      <c r="C1" s="184"/>
      <c r="D1" s="184"/>
      <c r="E1" s="184"/>
      <c r="F1" s="183"/>
      <c r="G1" s="74"/>
      <c r="H1" s="31"/>
      <c r="I1" s="91" t="s">
        <v>5</v>
      </c>
    </row>
    <row r="2" spans="1:9" ht="12" customHeight="1">
      <c r="A2" s="184"/>
      <c r="B2" s="184"/>
      <c r="C2" s="184"/>
      <c r="D2" s="184"/>
      <c r="E2" s="184"/>
      <c r="F2" s="183"/>
      <c r="G2" s="74"/>
      <c r="H2" s="30"/>
      <c r="I2" s="92"/>
    </row>
    <row r="3" spans="1:9" ht="12" customHeight="1">
      <c r="A3" s="221" t="s">
        <v>17</v>
      </c>
      <c r="B3" s="221"/>
      <c r="C3" s="220"/>
      <c r="D3" s="220"/>
      <c r="E3" s="220"/>
      <c r="F3" s="219"/>
      <c r="G3" s="70"/>
      <c r="H3" s="186"/>
      <c r="I3" s="185"/>
    </row>
    <row r="4" spans="1:9" ht="12" customHeight="1">
      <c r="A4" s="214" t="s">
        <v>18</v>
      </c>
      <c r="B4" s="214" t="s">
        <v>19</v>
      </c>
      <c r="C4" s="211"/>
      <c r="D4" s="211"/>
      <c r="E4" s="211" t="s">
        <v>20</v>
      </c>
      <c r="F4" s="218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217" t="s">
        <v>25</v>
      </c>
      <c r="B5" s="217" t="s">
        <v>26</v>
      </c>
      <c r="C5" s="216"/>
      <c r="D5" s="216"/>
      <c r="E5" s="216"/>
      <c r="F5" s="215"/>
      <c r="G5" s="72" t="s">
        <v>27</v>
      </c>
      <c r="H5" s="16"/>
      <c r="I5" s="68"/>
    </row>
    <row r="6" spans="1:9" ht="12" customHeight="1">
      <c r="A6" s="212"/>
      <c r="B6" s="212"/>
      <c r="C6" s="184"/>
      <c r="D6" s="184"/>
      <c r="E6" s="184"/>
      <c r="F6" s="213"/>
      <c r="G6" s="76"/>
      <c r="H6" s="33"/>
      <c r="I6" s="89" t="str">
        <f>IF(OR(AND(G6="Prov",H6="Sum"),(H6="PC Sum")),". . . . . . . . .00",IF(ISERR(G6*H6),"",IF(G6*H6=0,"",ROUND(G6*H6,2))))</f>
        <v/>
      </c>
    </row>
    <row r="7" spans="1:9" ht="12" customHeight="1">
      <c r="A7" s="212" t="s">
        <v>28</v>
      </c>
      <c r="B7" s="214" t="s">
        <v>6</v>
      </c>
      <c r="C7" s="21" t="s">
        <v>7</v>
      </c>
      <c r="D7" s="21"/>
      <c r="E7" s="184"/>
      <c r="F7" s="213"/>
      <c r="G7" s="76"/>
      <c r="H7" s="33"/>
      <c r="I7" s="89" t="str">
        <f>IF(OR(AND(G7="Prov",H7="Sum"),(H7="PC Sum")),". . . . . . . . .00",IF(ISERR(G7*H7),"",IF(G7*H7=0,"",ROUND(G7*H7,2))))</f>
        <v/>
      </c>
    </row>
    <row r="8" spans="1:9" ht="12" customHeight="1">
      <c r="A8" s="212" t="s">
        <v>8</v>
      </c>
      <c r="B8" s="212"/>
      <c r="C8" s="184"/>
      <c r="D8" s="184"/>
      <c r="E8" s="184"/>
      <c r="F8" s="213"/>
      <c r="G8" s="76"/>
      <c r="H8" s="33"/>
      <c r="I8" s="89" t="str">
        <f>IF(OR(AND(G8="Prov",H8="Sum"),(H8="PC Sum")),". . . . . . . . .00",IF(ISERR(G8*H8),"",IF(G8*H8=0,"",ROUND(G8*H8,2))))</f>
        <v/>
      </c>
    </row>
    <row r="9" spans="1:9" ht="12" customHeight="1">
      <c r="A9" s="212"/>
      <c r="B9" s="212"/>
      <c r="C9" s="184"/>
      <c r="D9" s="184"/>
      <c r="E9" s="184"/>
      <c r="F9" s="213"/>
      <c r="G9" s="76"/>
      <c r="H9" s="33"/>
      <c r="I9" s="89"/>
    </row>
    <row r="10" spans="1:9" ht="12" customHeight="1">
      <c r="A10" s="212" t="s">
        <v>10</v>
      </c>
      <c r="B10" s="214" t="s">
        <v>98</v>
      </c>
      <c r="C10" s="211" t="s">
        <v>9</v>
      </c>
      <c r="D10" s="184"/>
      <c r="E10" s="184"/>
      <c r="F10" s="213"/>
      <c r="G10" s="76"/>
      <c r="H10" s="33"/>
      <c r="I10" s="89" t="str">
        <f t="shared" ref="I10:I15" si="0">IF(OR(AND(G12="Prov",H10="Sum"),(H10="PC Sum")),". . . . . . . . .00",IF(ISERR(G12*H10),"",IF(G12*H10=0,"",ROUND(G12*H10,2))))</f>
        <v/>
      </c>
    </row>
    <row r="11" spans="1:9" ht="12" customHeight="1">
      <c r="A11" s="212" t="s">
        <v>64</v>
      </c>
      <c r="B11" s="214"/>
      <c r="C11" s="211" t="s">
        <v>138</v>
      </c>
      <c r="D11" s="184"/>
      <c r="E11" s="184"/>
      <c r="F11" s="213"/>
      <c r="G11" s="76"/>
      <c r="H11" s="33"/>
      <c r="I11" s="89" t="str">
        <f t="shared" si="0"/>
        <v/>
      </c>
    </row>
    <row r="12" spans="1:9" ht="12" customHeight="1">
      <c r="A12" s="212"/>
      <c r="B12" s="214"/>
      <c r="C12" s="211"/>
      <c r="D12" s="184"/>
      <c r="E12" s="184"/>
      <c r="F12" s="213"/>
      <c r="G12" s="76"/>
      <c r="H12" s="33"/>
      <c r="I12" s="89" t="str">
        <f t="shared" si="0"/>
        <v/>
      </c>
    </row>
    <row r="13" spans="1:9" ht="12" customHeight="1">
      <c r="A13" s="212"/>
      <c r="B13" s="212"/>
      <c r="C13" s="320" t="s">
        <v>116</v>
      </c>
      <c r="D13" s="184" t="s">
        <v>261</v>
      </c>
      <c r="E13" s="184"/>
      <c r="F13" s="213" t="s">
        <v>37</v>
      </c>
      <c r="G13" s="76">
        <v>0</v>
      </c>
      <c r="H13" s="33">
        <v>280</v>
      </c>
      <c r="I13" s="190">
        <f>H13*G13</f>
        <v>0</v>
      </c>
    </row>
    <row r="14" spans="1:9" ht="12" customHeight="1">
      <c r="A14" s="212"/>
      <c r="B14" s="214"/>
      <c r="C14" s="211"/>
      <c r="D14" s="184"/>
      <c r="E14" s="184"/>
      <c r="F14" s="213"/>
      <c r="G14" s="76"/>
      <c r="H14" s="33"/>
      <c r="I14" s="89" t="str">
        <f t="shared" si="0"/>
        <v/>
      </c>
    </row>
    <row r="15" spans="1:9" ht="12" customHeight="1">
      <c r="A15" s="212"/>
      <c r="B15" s="214"/>
      <c r="C15" s="211"/>
      <c r="D15" s="184"/>
      <c r="E15" s="184"/>
      <c r="F15" s="213"/>
      <c r="G15" s="76"/>
      <c r="H15" s="33"/>
      <c r="I15" s="89" t="str">
        <f t="shared" si="0"/>
        <v/>
      </c>
    </row>
    <row r="16" spans="1:9" ht="12" customHeight="1">
      <c r="A16" s="212"/>
      <c r="B16" s="212"/>
      <c r="C16" s="320"/>
      <c r="D16" s="184"/>
      <c r="E16" s="184"/>
      <c r="F16" s="213"/>
      <c r="G16" s="76"/>
      <c r="H16" s="167"/>
      <c r="I16" s="103"/>
    </row>
    <row r="17" spans="1:9" ht="12" customHeight="1">
      <c r="A17" s="212"/>
      <c r="B17" s="214"/>
      <c r="C17" s="211"/>
      <c r="D17" s="211"/>
      <c r="E17" s="184"/>
      <c r="F17" s="213"/>
      <c r="G17" s="178"/>
      <c r="H17" s="167"/>
      <c r="I17" s="103"/>
    </row>
    <row r="18" spans="1:9" ht="12" customHeight="1">
      <c r="A18" s="212"/>
      <c r="B18" s="212"/>
      <c r="C18" s="184"/>
      <c r="D18" s="184"/>
      <c r="E18" s="184"/>
      <c r="F18" s="213"/>
      <c r="G18" s="76"/>
      <c r="H18" s="167"/>
      <c r="I18" s="103"/>
    </row>
    <row r="19" spans="1:9" ht="12" customHeight="1">
      <c r="A19" s="212"/>
      <c r="B19" s="214"/>
      <c r="C19" s="211"/>
      <c r="D19" s="211"/>
      <c r="E19" s="184"/>
      <c r="F19" s="213"/>
      <c r="G19" s="178"/>
      <c r="H19" s="167"/>
      <c r="I19" s="103"/>
    </row>
    <row r="20" spans="1:9" ht="12" customHeight="1">
      <c r="A20" s="212"/>
      <c r="B20" s="214"/>
      <c r="C20" s="211"/>
      <c r="D20" s="211"/>
      <c r="E20" s="184"/>
      <c r="F20" s="213"/>
      <c r="G20" s="178"/>
      <c r="H20" s="167"/>
      <c r="I20" s="103"/>
    </row>
    <row r="21" spans="1:9" ht="12" customHeight="1">
      <c r="A21" s="212"/>
      <c r="B21" s="214"/>
      <c r="C21" s="211"/>
      <c r="D21" s="211"/>
      <c r="E21" s="184"/>
      <c r="F21" s="213"/>
      <c r="G21" s="178"/>
      <c r="H21" s="167"/>
      <c r="I21" s="103"/>
    </row>
    <row r="22" spans="1:9" ht="12" customHeight="1">
      <c r="A22" s="212"/>
      <c r="B22" s="212"/>
      <c r="C22" s="184"/>
      <c r="D22" s="184"/>
      <c r="E22" s="184"/>
      <c r="F22" s="213"/>
      <c r="G22" s="178"/>
      <c r="H22" s="167"/>
      <c r="I22" s="103"/>
    </row>
    <row r="23" spans="1:9" ht="12" customHeight="1">
      <c r="A23" s="212"/>
      <c r="B23" s="212"/>
      <c r="C23" s="184"/>
      <c r="D23" s="184"/>
      <c r="E23" s="184"/>
      <c r="F23" s="213"/>
      <c r="G23" s="178"/>
      <c r="H23" s="167"/>
      <c r="I23" s="103"/>
    </row>
    <row r="24" spans="1:9" ht="12" customHeight="1">
      <c r="A24" s="212"/>
      <c r="B24" s="212"/>
      <c r="C24" s="184"/>
      <c r="D24" s="184"/>
      <c r="E24" s="184"/>
      <c r="F24" s="213"/>
      <c r="G24" s="178"/>
      <c r="H24" s="167"/>
      <c r="I24" s="103"/>
    </row>
    <row r="25" spans="1:9" ht="12" customHeight="1">
      <c r="A25" s="212"/>
      <c r="B25" s="212"/>
      <c r="C25" s="184"/>
      <c r="D25" s="184"/>
      <c r="E25" s="184"/>
      <c r="F25" s="213"/>
      <c r="G25" s="178"/>
      <c r="H25" s="167"/>
      <c r="I25" s="103"/>
    </row>
    <row r="26" spans="1:9" ht="12" customHeight="1">
      <c r="A26" s="212"/>
      <c r="B26" s="212"/>
      <c r="C26" s="184"/>
      <c r="D26" s="184"/>
      <c r="E26" s="184"/>
      <c r="F26" s="213"/>
      <c r="G26" s="178"/>
      <c r="H26" s="167"/>
      <c r="I26" s="103"/>
    </row>
    <row r="27" spans="1:9" ht="12" customHeight="1">
      <c r="A27" s="212"/>
      <c r="B27" s="212"/>
      <c r="C27" s="184"/>
      <c r="D27" s="184"/>
      <c r="E27" s="184"/>
      <c r="F27" s="213"/>
      <c r="G27" s="178"/>
      <c r="H27" s="167"/>
      <c r="I27" s="103"/>
    </row>
    <row r="28" spans="1:9" ht="12" customHeight="1">
      <c r="A28" s="212"/>
      <c r="B28" s="212"/>
      <c r="C28" s="184"/>
      <c r="D28" s="184"/>
      <c r="E28" s="184"/>
      <c r="F28" s="213"/>
      <c r="G28" s="178"/>
      <c r="H28" s="167"/>
      <c r="I28" s="103"/>
    </row>
    <row r="29" spans="1:9" ht="12" customHeight="1">
      <c r="A29" s="212"/>
      <c r="B29" s="212"/>
      <c r="C29" s="184"/>
      <c r="D29" s="184"/>
      <c r="E29" s="184"/>
      <c r="F29" s="213"/>
      <c r="G29" s="178"/>
      <c r="H29" s="167"/>
      <c r="I29" s="103"/>
    </row>
    <row r="30" spans="1:9" ht="12" customHeight="1">
      <c r="A30" s="212"/>
      <c r="B30" s="212"/>
      <c r="C30" s="184"/>
      <c r="D30" s="184"/>
      <c r="E30" s="184"/>
      <c r="F30" s="213"/>
      <c r="G30" s="178"/>
      <c r="H30" s="167"/>
      <c r="I30" s="103" t="str">
        <f t="shared" ref="I30:I37" si="1">IF(OR(AND(G32="Prov",H30="Sum"),(H30="PC Sum")),". . . . . . . . .00",IF(ISERR(G32*H30),"",IF(G32*H30=0,"",ROUND(G32*H30,2))))</f>
        <v/>
      </c>
    </row>
    <row r="31" spans="1:9" ht="12" customHeight="1">
      <c r="A31" s="212"/>
      <c r="B31" s="212"/>
      <c r="C31" s="184"/>
      <c r="D31" s="184"/>
      <c r="E31" s="184"/>
      <c r="F31" s="213"/>
      <c r="G31" s="178"/>
      <c r="H31" s="167"/>
      <c r="I31" s="103" t="str">
        <f t="shared" si="1"/>
        <v/>
      </c>
    </row>
    <row r="32" spans="1:9" ht="12" customHeight="1">
      <c r="A32" s="212"/>
      <c r="B32" s="212"/>
      <c r="C32" s="184"/>
      <c r="D32" s="184"/>
      <c r="E32" s="184"/>
      <c r="F32" s="213"/>
      <c r="G32" s="178"/>
      <c r="H32" s="167"/>
      <c r="I32" s="103" t="str">
        <f t="shared" si="1"/>
        <v/>
      </c>
    </row>
    <row r="33" spans="1:9" ht="12" customHeight="1">
      <c r="A33" s="212"/>
      <c r="B33" s="212"/>
      <c r="C33" s="184"/>
      <c r="D33" s="184"/>
      <c r="E33" s="184"/>
      <c r="F33" s="213"/>
      <c r="G33" s="76"/>
      <c r="H33" s="33"/>
      <c r="I33" s="89" t="str">
        <f t="shared" si="1"/>
        <v/>
      </c>
    </row>
    <row r="34" spans="1:9" ht="12" customHeight="1">
      <c r="A34" s="212"/>
      <c r="B34" s="212"/>
      <c r="C34" s="184"/>
      <c r="D34" s="184"/>
      <c r="E34" s="184"/>
      <c r="F34" s="213"/>
      <c r="G34" s="76"/>
      <c r="H34" s="33"/>
      <c r="I34" s="89" t="str">
        <f t="shared" si="1"/>
        <v/>
      </c>
    </row>
    <row r="35" spans="1:9" ht="12" customHeight="1">
      <c r="A35" s="212"/>
      <c r="B35" s="212"/>
      <c r="C35" s="184"/>
      <c r="D35" s="184"/>
      <c r="E35" s="184"/>
      <c r="F35" s="213"/>
      <c r="G35" s="76"/>
      <c r="H35" s="33"/>
      <c r="I35" s="89" t="str">
        <f t="shared" si="1"/>
        <v/>
      </c>
    </row>
    <row r="36" spans="1:9" ht="12" customHeight="1">
      <c r="A36" s="212"/>
      <c r="B36" s="212"/>
      <c r="C36" s="184"/>
      <c r="D36" s="184"/>
      <c r="E36" s="184"/>
      <c r="F36" s="213"/>
      <c r="G36" s="76"/>
      <c r="H36" s="33"/>
      <c r="I36" s="89" t="str">
        <f t="shared" si="1"/>
        <v/>
      </c>
    </row>
    <row r="37" spans="1:9" ht="12" customHeight="1">
      <c r="A37" s="212"/>
      <c r="B37" s="212"/>
      <c r="C37" s="184"/>
      <c r="D37" s="184"/>
      <c r="E37" s="184"/>
      <c r="F37" s="213"/>
      <c r="G37" s="76"/>
      <c r="H37" s="33"/>
      <c r="I37" s="89" t="str">
        <f t="shared" si="1"/>
        <v/>
      </c>
    </row>
    <row r="38" spans="1:9" ht="12" customHeight="1">
      <c r="A38" s="212"/>
      <c r="B38" s="212"/>
      <c r="C38" s="184"/>
      <c r="D38" s="184"/>
      <c r="E38" s="184"/>
      <c r="F38" s="213"/>
      <c r="G38" s="76"/>
      <c r="H38" s="33"/>
      <c r="I38" s="89" t="str">
        <f>IF(OR(AND(G42="Prov",H38="Sum"),(H38="PC Sum")),". . . . . . . . .00",IF(ISERR(G42*H38),"",IF(G42*H38=0,"",ROUND(G42*H38,2))))</f>
        <v/>
      </c>
    </row>
    <row r="39" spans="1:9" ht="12" customHeight="1">
      <c r="A39" s="212"/>
      <c r="B39" s="212"/>
      <c r="C39" s="184"/>
      <c r="D39" s="184"/>
      <c r="E39" s="184"/>
      <c r="F39" s="213"/>
      <c r="G39" s="76"/>
      <c r="H39" s="33"/>
      <c r="I39" s="89" t="str">
        <f>IF(OR(AND(G43="Prov",H39="Sum"),(H39="PC Sum")),". . . . . . . . .00",IF(ISERR(G43*H39),"",IF(G43*H39=0,"",ROUND(G43*H39,2))))</f>
        <v/>
      </c>
    </row>
    <row r="40" spans="1:9" ht="12" customHeight="1">
      <c r="A40" s="212"/>
      <c r="B40" s="212"/>
      <c r="C40" s="184"/>
      <c r="D40" s="184"/>
      <c r="E40" s="184"/>
      <c r="F40" s="213"/>
      <c r="G40" s="76"/>
      <c r="H40" s="33"/>
      <c r="I40" s="89"/>
    </row>
    <row r="41" spans="1:9" ht="12" customHeight="1">
      <c r="A41" s="212"/>
      <c r="B41" s="212"/>
      <c r="C41" s="184"/>
      <c r="D41" s="184"/>
      <c r="E41" s="184"/>
      <c r="F41" s="213"/>
      <c r="G41" s="76"/>
      <c r="H41" s="33"/>
      <c r="I41" s="89"/>
    </row>
    <row r="42" spans="1:9" ht="12" customHeight="1">
      <c r="A42" s="212"/>
      <c r="B42" s="212"/>
      <c r="C42" s="184"/>
      <c r="D42" s="184"/>
      <c r="E42" s="184"/>
      <c r="F42" s="213"/>
      <c r="G42" s="76"/>
      <c r="H42" s="33"/>
      <c r="I42" s="89" t="str">
        <f t="shared" ref="I42:I48" si="2">IF(OR(AND(G44="Prov",H42="Sum"),(H42="PC Sum")),". . . . . . . . .00",IF(ISERR(G44*H42),"",IF(G44*H42=0,"",ROUND(G44*H42,2))))</f>
        <v/>
      </c>
    </row>
    <row r="43" spans="1:9" ht="12" customHeight="1">
      <c r="A43" s="212"/>
      <c r="B43" s="212"/>
      <c r="C43" s="184"/>
      <c r="D43" s="184"/>
      <c r="E43" s="184"/>
      <c r="F43" s="213"/>
      <c r="G43" s="76"/>
      <c r="H43" s="33"/>
      <c r="I43" s="89" t="str">
        <f t="shared" si="2"/>
        <v/>
      </c>
    </row>
    <row r="44" spans="1:9" ht="12" customHeight="1">
      <c r="A44" s="212"/>
      <c r="B44" s="212"/>
      <c r="C44" s="184"/>
      <c r="D44" s="184"/>
      <c r="E44" s="184"/>
      <c r="F44" s="213"/>
      <c r="G44" s="76"/>
      <c r="H44" s="33"/>
      <c r="I44" s="89" t="str">
        <f t="shared" si="2"/>
        <v/>
      </c>
    </row>
    <row r="45" spans="1:9" ht="12" customHeight="1">
      <c r="A45" s="212"/>
      <c r="B45" s="212"/>
      <c r="C45" s="184"/>
      <c r="D45" s="184"/>
      <c r="E45" s="184"/>
      <c r="F45" s="213"/>
      <c r="G45" s="76"/>
      <c r="H45" s="33"/>
      <c r="I45" s="89" t="str">
        <f t="shared" si="2"/>
        <v/>
      </c>
    </row>
    <row r="46" spans="1:9" ht="12" customHeight="1">
      <c r="A46" s="212"/>
      <c r="B46" s="212"/>
      <c r="C46" s="184"/>
      <c r="D46" s="184"/>
      <c r="E46" s="184"/>
      <c r="F46" s="213"/>
      <c r="G46" s="76"/>
      <c r="H46" s="33"/>
      <c r="I46" s="89" t="str">
        <f t="shared" si="2"/>
        <v/>
      </c>
    </row>
    <row r="47" spans="1:9" ht="12" customHeight="1">
      <c r="A47" s="212"/>
      <c r="B47" s="212"/>
      <c r="C47" s="184"/>
      <c r="D47" s="184"/>
      <c r="E47" s="184"/>
      <c r="F47" s="213"/>
      <c r="G47" s="76"/>
      <c r="H47" s="33"/>
      <c r="I47" s="89" t="str">
        <f t="shared" si="2"/>
        <v/>
      </c>
    </row>
    <row r="48" spans="1:9" ht="12" customHeight="1">
      <c r="A48" s="212"/>
      <c r="B48" s="212"/>
      <c r="C48" s="184"/>
      <c r="D48" s="184"/>
      <c r="E48" s="184"/>
      <c r="F48" s="213"/>
      <c r="G48" s="76"/>
      <c r="H48" s="33"/>
      <c r="I48" s="136" t="str">
        <f t="shared" si="2"/>
        <v/>
      </c>
    </row>
    <row r="49" spans="1:9" ht="12" customHeight="1">
      <c r="A49" s="212"/>
      <c r="B49" s="212"/>
      <c r="C49" s="184"/>
      <c r="D49" s="184"/>
      <c r="E49" s="184"/>
      <c r="F49" s="213"/>
      <c r="G49" s="76"/>
      <c r="H49" s="33"/>
      <c r="I49" s="136"/>
    </row>
    <row r="50" spans="1:9" ht="12" customHeight="1">
      <c r="A50" s="212"/>
      <c r="B50" s="212"/>
      <c r="C50" s="184"/>
      <c r="D50" s="184"/>
      <c r="E50" s="184"/>
      <c r="F50" s="213"/>
      <c r="G50" s="76"/>
      <c r="H50" s="33"/>
      <c r="I50" s="136"/>
    </row>
    <row r="51" spans="1:9" ht="12" customHeight="1">
      <c r="A51" s="212"/>
      <c r="B51" s="212"/>
      <c r="C51" s="184"/>
      <c r="D51" s="184"/>
      <c r="E51" s="184"/>
      <c r="F51" s="213"/>
      <c r="G51" s="76"/>
      <c r="H51" s="33"/>
      <c r="I51" s="136"/>
    </row>
    <row r="52" spans="1:9" ht="12" customHeight="1">
      <c r="A52" s="212"/>
      <c r="B52" s="212"/>
      <c r="C52" s="184"/>
      <c r="D52" s="184"/>
      <c r="E52" s="184"/>
      <c r="F52" s="213"/>
      <c r="G52" s="76"/>
      <c r="H52" s="33"/>
      <c r="I52" s="136"/>
    </row>
    <row r="53" spans="1:9" ht="12" customHeight="1">
      <c r="A53" s="212"/>
      <c r="B53" s="212"/>
      <c r="C53" s="184"/>
      <c r="D53" s="184"/>
      <c r="E53" s="184"/>
      <c r="F53" s="213"/>
      <c r="G53" s="76"/>
      <c r="H53" s="33"/>
      <c r="I53" s="136"/>
    </row>
    <row r="54" spans="1:9" ht="12" customHeight="1">
      <c r="A54" s="212"/>
      <c r="B54" s="212"/>
      <c r="C54" s="184"/>
      <c r="D54" s="184"/>
      <c r="E54" s="184"/>
      <c r="F54" s="213"/>
      <c r="G54" s="76"/>
      <c r="H54" s="33"/>
      <c r="I54" s="136"/>
    </row>
    <row r="55" spans="1:9" ht="12" customHeight="1">
      <c r="A55" s="212"/>
      <c r="B55" s="212"/>
      <c r="C55" s="184"/>
      <c r="D55" s="184"/>
      <c r="E55" s="184"/>
      <c r="F55" s="213"/>
      <c r="G55" s="76"/>
      <c r="H55" s="33"/>
      <c r="I55" s="136"/>
    </row>
    <row r="56" spans="1:9" ht="12" customHeight="1">
      <c r="A56" s="212"/>
      <c r="B56" s="212"/>
      <c r="C56" s="184"/>
      <c r="D56" s="184"/>
      <c r="E56" s="184"/>
      <c r="F56" s="213"/>
      <c r="G56" s="76"/>
      <c r="H56" s="33"/>
      <c r="I56" s="136"/>
    </row>
    <row r="57" spans="1:9" ht="12" customHeight="1">
      <c r="A57" s="212"/>
      <c r="B57" s="212"/>
      <c r="C57" s="184"/>
      <c r="D57" s="184"/>
      <c r="E57" s="184"/>
      <c r="F57" s="213"/>
      <c r="G57" s="76"/>
      <c r="H57" s="33"/>
      <c r="I57" s="136" t="str">
        <f>IF(OR(AND(G59="Prov",H57="Sum"),(H57="PC Sum")),". . . . . . . . .00",IF(ISERR(G59*H57),"",IF(G59*H57=0,"",ROUND(G59*H57,2))))</f>
        <v/>
      </c>
    </row>
    <row r="58" spans="1:9" ht="12" customHeight="1">
      <c r="A58" s="212"/>
      <c r="B58" s="212"/>
      <c r="C58" s="184"/>
      <c r="D58" s="184"/>
      <c r="E58" s="184"/>
      <c r="F58" s="213"/>
      <c r="G58" s="76"/>
      <c r="H58" s="33"/>
      <c r="I58" s="136"/>
    </row>
    <row r="59" spans="1:9" ht="12" customHeight="1">
      <c r="A59" s="212"/>
      <c r="B59" s="212"/>
      <c r="C59" s="184"/>
      <c r="D59" s="184"/>
      <c r="E59" s="184"/>
      <c r="F59" s="213"/>
      <c r="G59" s="76"/>
      <c r="H59" s="33"/>
      <c r="I59" s="136"/>
    </row>
    <row r="60" spans="1:9" ht="12" customHeight="1">
      <c r="A60" s="226"/>
      <c r="B60" s="222"/>
      <c r="C60" s="222"/>
      <c r="D60" s="222"/>
      <c r="E60" s="222"/>
      <c r="F60" s="223"/>
      <c r="G60" s="77"/>
      <c r="H60" s="35"/>
      <c r="I60" s="143"/>
    </row>
    <row r="61" spans="1:9" ht="12" customHeight="1">
      <c r="A61" s="212"/>
      <c r="B61" s="211" t="s">
        <v>11</v>
      </c>
      <c r="C61" s="184"/>
      <c r="D61" s="184"/>
      <c r="E61" s="184"/>
      <c r="F61" s="183"/>
      <c r="G61" s="78"/>
      <c r="H61" s="36"/>
      <c r="I61" s="137">
        <f>SUM(I13:I60)</f>
        <v>0</v>
      </c>
    </row>
    <row r="62" spans="1:9" ht="12" customHeight="1">
      <c r="A62" s="227"/>
      <c r="B62" s="224"/>
      <c r="C62" s="224"/>
      <c r="D62" s="224"/>
      <c r="E62" s="224"/>
      <c r="F62" s="225"/>
      <c r="G62" s="79"/>
      <c r="H62" s="37"/>
      <c r="I62" s="144"/>
    </row>
    <row r="63" spans="1:9" ht="12" customHeight="1">
      <c r="H63" s="30"/>
      <c r="I63" s="145"/>
    </row>
    <row r="64" spans="1:9">
      <c r="H64" s="30"/>
      <c r="I64" s="171"/>
    </row>
    <row r="65" spans="1:9">
      <c r="A65" s="184"/>
      <c r="B65" s="184"/>
      <c r="C65" s="184"/>
      <c r="D65" s="184"/>
      <c r="E65" s="184"/>
      <c r="F65" s="183"/>
      <c r="G65" s="74"/>
      <c r="H65" s="30"/>
      <c r="I65" s="92"/>
    </row>
    <row r="66" spans="1:9">
      <c r="A66" s="184"/>
      <c r="B66" s="184"/>
      <c r="C66" s="184"/>
      <c r="D66" s="184"/>
      <c r="E66" s="184"/>
      <c r="F66" s="183"/>
      <c r="G66" s="74"/>
      <c r="H66" s="30"/>
      <c r="I66" s="92"/>
    </row>
    <row r="67" spans="1:9">
      <c r="A67" s="184"/>
      <c r="B67" s="184"/>
      <c r="C67" s="184"/>
      <c r="D67" s="184"/>
      <c r="E67" s="184"/>
      <c r="F67" s="183"/>
      <c r="G67" s="74"/>
      <c r="H67" s="30"/>
      <c r="I67" s="92"/>
    </row>
    <row r="68" spans="1:9">
      <c r="A68" s="184"/>
      <c r="B68" s="184"/>
      <c r="C68" s="184"/>
      <c r="D68" s="184"/>
      <c r="E68" s="184"/>
      <c r="F68" s="183"/>
      <c r="G68" s="74"/>
      <c r="H68" s="30"/>
      <c r="I68" s="92"/>
    </row>
    <row r="69" spans="1:9">
      <c r="A69" s="184"/>
      <c r="B69" s="184"/>
      <c r="C69" s="184"/>
      <c r="D69" s="184"/>
      <c r="E69" s="184"/>
      <c r="F69" s="183"/>
      <c r="G69" s="74"/>
      <c r="H69" s="30"/>
      <c r="I69" s="92"/>
    </row>
    <row r="70" spans="1:9">
      <c r="A70" s="184"/>
      <c r="B70" s="184"/>
      <c r="C70" s="184"/>
      <c r="D70" s="184"/>
      <c r="E70" s="184"/>
      <c r="F70" s="183"/>
      <c r="G70" s="74"/>
      <c r="H70" s="30"/>
      <c r="I70" s="92"/>
    </row>
    <row r="71" spans="1:9">
      <c r="A71" s="184"/>
      <c r="B71" s="184"/>
      <c r="C71" s="184"/>
      <c r="D71" s="184"/>
      <c r="E71" s="184"/>
      <c r="F71" s="183"/>
      <c r="G71" s="74"/>
      <c r="H71" s="30"/>
      <c r="I71" s="92"/>
    </row>
    <row r="72" spans="1:9">
      <c r="A72" s="184"/>
      <c r="B72" s="184"/>
      <c r="C72" s="184"/>
      <c r="D72" s="184"/>
      <c r="E72" s="184"/>
      <c r="F72" s="183"/>
      <c r="G72" s="74"/>
      <c r="H72" s="30"/>
      <c r="I72" s="92"/>
    </row>
    <row r="73" spans="1:9">
      <c r="A73" s="184"/>
      <c r="B73" s="184"/>
      <c r="C73" s="184"/>
      <c r="D73" s="184"/>
      <c r="E73" s="184"/>
      <c r="F73" s="183"/>
      <c r="G73" s="74"/>
      <c r="H73" s="30"/>
      <c r="I73" s="92"/>
    </row>
    <row r="74" spans="1:9">
      <c r="A74" s="184"/>
      <c r="B74" s="184"/>
      <c r="C74" s="184"/>
      <c r="D74" s="184"/>
      <c r="E74" s="184"/>
      <c r="F74" s="183"/>
      <c r="G74" s="74"/>
      <c r="H74" s="30"/>
      <c r="I74" s="92"/>
    </row>
    <row r="75" spans="1:9">
      <c r="A75" s="184"/>
      <c r="B75" s="184"/>
      <c r="C75" s="184"/>
      <c r="D75" s="184"/>
      <c r="E75" s="184"/>
      <c r="F75" s="183"/>
      <c r="G75" s="74"/>
      <c r="H75" s="30"/>
      <c r="I75" s="92"/>
    </row>
    <row r="76" spans="1:9">
      <c r="A76" s="184"/>
      <c r="B76" s="184"/>
      <c r="C76" s="184"/>
      <c r="D76" s="184"/>
      <c r="E76" s="184"/>
      <c r="F76" s="183"/>
      <c r="G76" s="74"/>
      <c r="H76" s="30"/>
      <c r="I76" s="92"/>
    </row>
    <row r="77" spans="1:9">
      <c r="A77" s="184"/>
      <c r="B77" s="184"/>
      <c r="C77" s="184"/>
      <c r="D77" s="184"/>
      <c r="E77" s="184"/>
      <c r="F77" s="183"/>
      <c r="G77" s="74"/>
      <c r="H77" s="30"/>
      <c r="I77" s="92"/>
    </row>
    <row r="78" spans="1:9">
      <c r="A78" s="184"/>
      <c r="B78" s="184"/>
      <c r="C78" s="184"/>
      <c r="D78" s="184"/>
      <c r="E78" s="184"/>
      <c r="F78" s="183"/>
      <c r="G78" s="74"/>
      <c r="H78" s="30"/>
      <c r="I78" s="92"/>
    </row>
    <row r="79" spans="1:9">
      <c r="A79" s="184"/>
      <c r="B79" s="184"/>
      <c r="C79" s="184"/>
      <c r="D79" s="184"/>
      <c r="E79" s="184"/>
      <c r="F79" s="183"/>
      <c r="G79" s="74"/>
      <c r="H79" s="30"/>
      <c r="I79" s="92"/>
    </row>
    <row r="80" spans="1:9">
      <c r="A80" s="184"/>
      <c r="B80" s="184"/>
      <c r="C80" s="184"/>
      <c r="D80" s="184"/>
      <c r="E80" s="184"/>
      <c r="F80" s="183"/>
      <c r="G80" s="74"/>
      <c r="H80" s="30"/>
      <c r="I80" s="92"/>
    </row>
    <row r="81" spans="1:9">
      <c r="A81" s="184"/>
      <c r="B81" s="184"/>
      <c r="C81" s="184"/>
      <c r="D81" s="184"/>
      <c r="E81" s="184"/>
      <c r="F81" s="183"/>
      <c r="G81" s="74"/>
      <c r="H81" s="30"/>
      <c r="I81" s="92"/>
    </row>
    <row r="82" spans="1:9">
      <c r="A82" s="184"/>
      <c r="B82" s="184"/>
      <c r="C82" s="184"/>
      <c r="D82" s="184"/>
      <c r="E82" s="184"/>
      <c r="F82" s="183"/>
      <c r="G82" s="74"/>
      <c r="H82" s="30"/>
      <c r="I82" s="92"/>
    </row>
    <row r="83" spans="1:9">
      <c r="A83" s="184"/>
      <c r="B83" s="184"/>
      <c r="C83" s="184"/>
      <c r="D83" s="184"/>
      <c r="E83" s="184"/>
      <c r="F83" s="183"/>
      <c r="G83" s="74"/>
      <c r="H83" s="30"/>
      <c r="I83" s="92"/>
    </row>
    <row r="84" spans="1:9">
      <c r="A84" s="184"/>
      <c r="B84" s="184"/>
      <c r="C84" s="184"/>
      <c r="D84" s="184"/>
      <c r="E84" s="184"/>
      <c r="F84" s="183"/>
      <c r="G84" s="74"/>
      <c r="H84" s="30"/>
      <c r="I84" s="92"/>
    </row>
    <row r="85" spans="1:9">
      <c r="A85" s="184"/>
      <c r="B85" s="184"/>
      <c r="C85" s="184"/>
      <c r="D85" s="184"/>
      <c r="E85" s="184"/>
      <c r="F85" s="183"/>
      <c r="G85" s="74"/>
      <c r="H85" s="30"/>
      <c r="I85" s="92"/>
    </row>
    <row r="86" spans="1:9">
      <c r="A86" s="184"/>
      <c r="B86" s="184"/>
      <c r="C86" s="184"/>
      <c r="D86" s="184"/>
      <c r="E86" s="184"/>
      <c r="F86" s="183"/>
      <c r="G86" s="74"/>
      <c r="H86" s="30"/>
      <c r="I86" s="92"/>
    </row>
    <row r="87" spans="1:9">
      <c r="A87" s="184"/>
      <c r="B87" s="184"/>
      <c r="C87" s="184"/>
      <c r="D87" s="184"/>
      <c r="E87" s="184"/>
      <c r="F87" s="183"/>
      <c r="G87" s="74"/>
      <c r="H87" s="30"/>
      <c r="I87" s="92"/>
    </row>
    <row r="88" spans="1:9">
      <c r="A88" s="184"/>
      <c r="B88" s="184"/>
      <c r="C88" s="184"/>
      <c r="D88" s="184"/>
      <c r="E88" s="184"/>
      <c r="F88" s="183"/>
      <c r="G88" s="74"/>
    </row>
    <row r="89" spans="1:9">
      <c r="A89" s="184"/>
      <c r="B89" s="184"/>
      <c r="C89" s="184"/>
      <c r="D89" s="184"/>
      <c r="E89" s="184"/>
      <c r="F89" s="183"/>
      <c r="G89" s="74"/>
    </row>
  </sheetData>
  <printOptions horizontalCentered="1" verticalCentered="1"/>
  <pageMargins left="0.7" right="0.7" top="0.75" bottom="0.75" header="0.3" footer="0.3"/>
  <pageSetup paperSize="9" scale="91" firstPageNumber="25" orientation="portrait" useFirstPageNumber="1" horizontalDpi="300" verticalDpi="300" r:id="rId1"/>
  <headerFooter alignWithMargins="0">
    <oddHeader>&amp;CC2.&amp;P</oddHeader>
    <oddFooter>&amp;L&amp;"Arial,Italic"&amp;8 1006 (ENGACES 02/2016)</oddFooter>
  </headerFooter>
  <rowBreaks count="3" manualBreakCount="3">
    <brk id="130" max="65535" man="1"/>
    <brk id="195" max="65535" man="1"/>
    <brk id="260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  <pageSetUpPr fitToPage="1"/>
  </sheetPr>
  <dimension ref="A1:K101"/>
  <sheetViews>
    <sheetView view="pageBreakPreview" topLeftCell="A55" zoomScale="80" zoomScaleNormal="85" zoomScaleSheetLayoutView="80" workbookViewId="0">
      <selection activeCell="I68" sqref="I68"/>
    </sheetView>
  </sheetViews>
  <sheetFormatPr defaultColWidth="9.21875" defaultRowHeight="13.2"/>
  <cols>
    <col min="1" max="1" width="10.77734375" customWidth="1"/>
    <col min="2" max="2" width="6.77734375" customWidth="1"/>
    <col min="3" max="4" width="3.77734375" customWidth="1"/>
    <col min="5" max="5" width="29.77734375" customWidth="1"/>
    <col min="6" max="6" width="6.77734375" customWidth="1"/>
    <col min="7" max="7" width="9.77734375" style="73" customWidth="1"/>
    <col min="8" max="8" width="10.77734375" customWidth="1"/>
    <col min="9" max="9" width="15.77734375" style="69" customWidth="1"/>
  </cols>
  <sheetData>
    <row r="1" spans="1:11" ht="12" customHeight="1">
      <c r="A1" s="40"/>
      <c r="B1" s="40"/>
      <c r="C1" s="40"/>
      <c r="D1" s="40"/>
      <c r="E1" s="40"/>
      <c r="F1" s="41"/>
      <c r="G1" s="106"/>
      <c r="H1" s="107"/>
      <c r="I1" s="108" t="s">
        <v>12</v>
      </c>
    </row>
    <row r="2" spans="1:11" ht="12" customHeight="1">
      <c r="A2" s="40"/>
      <c r="B2" s="40"/>
      <c r="C2" s="40"/>
      <c r="D2" s="40"/>
      <c r="E2" s="40"/>
      <c r="F2" s="41"/>
      <c r="G2" s="106"/>
      <c r="H2" s="109"/>
      <c r="I2" s="110"/>
    </row>
    <row r="3" spans="1:11" ht="12" customHeight="1">
      <c r="A3" s="44" t="s">
        <v>17</v>
      </c>
      <c r="B3" s="44"/>
      <c r="C3" s="45"/>
      <c r="D3" s="45"/>
      <c r="E3" s="45"/>
      <c r="F3" s="46"/>
      <c r="G3" s="111"/>
      <c r="H3" s="132"/>
      <c r="I3" s="102"/>
    </row>
    <row r="4" spans="1:11" ht="12" customHeight="1">
      <c r="A4" s="47" t="s">
        <v>18</v>
      </c>
      <c r="B4" s="47" t="s">
        <v>19</v>
      </c>
      <c r="C4" s="48"/>
      <c r="D4" s="48"/>
      <c r="E4" s="48" t="s">
        <v>20</v>
      </c>
      <c r="F4" s="49" t="s">
        <v>21</v>
      </c>
      <c r="G4" s="112" t="s">
        <v>22</v>
      </c>
      <c r="H4" s="113" t="s">
        <v>23</v>
      </c>
      <c r="I4" s="114" t="s">
        <v>24</v>
      </c>
    </row>
    <row r="5" spans="1:11" ht="12" customHeight="1">
      <c r="A5" s="51" t="s">
        <v>25</v>
      </c>
      <c r="B5" s="51" t="s">
        <v>26</v>
      </c>
      <c r="C5" s="52"/>
      <c r="D5" s="52"/>
      <c r="E5" s="52"/>
      <c r="F5" s="53"/>
      <c r="G5" s="115" t="s">
        <v>27</v>
      </c>
      <c r="H5" s="116"/>
      <c r="I5" s="117"/>
    </row>
    <row r="6" spans="1:11" ht="12" customHeight="1">
      <c r="A6" s="55"/>
      <c r="B6" s="55"/>
      <c r="C6" s="40"/>
      <c r="D6" s="40"/>
      <c r="E6" s="40"/>
      <c r="F6" s="56"/>
      <c r="G6" s="104"/>
      <c r="H6" s="105"/>
      <c r="I6" s="103" t="str">
        <f t="shared" ref="I6:I15" si="0">IF(OR(AND(G6="Prov",H6="Sum"),(H6="PC Sum")),". . . . . . . . .00",IF(ISERR(G6*H6),"",IF(G6*H6=0,"",ROUND(G6*H6,2))))</f>
        <v/>
      </c>
    </row>
    <row r="7" spans="1:11" ht="12" customHeight="1">
      <c r="A7" s="55" t="s">
        <v>28</v>
      </c>
      <c r="B7" s="47" t="s">
        <v>13</v>
      </c>
      <c r="C7" s="118" t="s">
        <v>14</v>
      </c>
      <c r="D7" s="118"/>
      <c r="E7" s="40"/>
      <c r="F7" s="56"/>
      <c r="G7" s="119"/>
      <c r="H7" s="105"/>
      <c r="I7" s="103" t="str">
        <f t="shared" si="0"/>
        <v/>
      </c>
    </row>
    <row r="8" spans="1:11" ht="12" customHeight="1">
      <c r="A8" s="55" t="s">
        <v>15</v>
      </c>
      <c r="B8" s="55"/>
      <c r="C8" s="40"/>
      <c r="D8" s="40"/>
      <c r="E8" s="40"/>
      <c r="F8" s="56"/>
      <c r="G8" s="119"/>
      <c r="H8" s="105"/>
      <c r="I8" s="103" t="str">
        <f t="shared" si="0"/>
        <v/>
      </c>
    </row>
    <row r="9" spans="1:11" ht="12" customHeight="1">
      <c r="A9" s="55"/>
      <c r="B9" s="55"/>
      <c r="C9" s="40"/>
      <c r="D9" s="40"/>
      <c r="E9" s="40"/>
      <c r="F9" s="56"/>
      <c r="G9" s="119"/>
      <c r="H9" s="105"/>
      <c r="I9" s="103" t="str">
        <f t="shared" si="0"/>
        <v/>
      </c>
    </row>
    <row r="10" spans="1:11" ht="12" customHeight="1">
      <c r="A10" s="55" t="s">
        <v>64</v>
      </c>
      <c r="B10" s="47" t="s">
        <v>100</v>
      </c>
      <c r="C10" s="48" t="s">
        <v>99</v>
      </c>
      <c r="D10" s="40"/>
      <c r="E10" s="40"/>
      <c r="F10" s="56"/>
      <c r="G10" s="119"/>
      <c r="H10" s="105"/>
      <c r="I10" s="103" t="str">
        <f t="shared" si="0"/>
        <v/>
      </c>
    </row>
    <row r="11" spans="1:11" ht="12" customHeight="1">
      <c r="A11" s="55"/>
      <c r="B11" s="47"/>
      <c r="C11" s="48" t="s">
        <v>101</v>
      </c>
      <c r="D11" s="40"/>
      <c r="E11" s="40"/>
      <c r="F11" s="56"/>
      <c r="G11" s="119"/>
      <c r="H11" s="105"/>
      <c r="I11" s="103" t="str">
        <f t="shared" si="0"/>
        <v/>
      </c>
    </row>
    <row r="12" spans="1:11" ht="12" customHeight="1">
      <c r="A12" s="55"/>
      <c r="B12" s="55"/>
      <c r="C12" s="9" t="s">
        <v>102</v>
      </c>
      <c r="D12" s="40"/>
      <c r="E12" s="40"/>
      <c r="F12" s="56"/>
      <c r="G12" s="119"/>
      <c r="H12" s="105"/>
      <c r="I12" s="103" t="str">
        <f t="shared" si="0"/>
        <v/>
      </c>
    </row>
    <row r="13" spans="1:11" ht="12" customHeight="1">
      <c r="A13" s="55"/>
      <c r="B13" s="55"/>
      <c r="C13" s="9"/>
      <c r="D13" s="40"/>
      <c r="E13" s="40"/>
      <c r="F13" s="56"/>
      <c r="G13" s="119"/>
      <c r="H13" s="105"/>
      <c r="I13" s="103" t="str">
        <f t="shared" si="0"/>
        <v/>
      </c>
      <c r="K13">
        <f>240*0.3</f>
        <v>72</v>
      </c>
    </row>
    <row r="14" spans="1:11" ht="12" customHeight="1">
      <c r="A14" s="55"/>
      <c r="B14" s="55"/>
      <c r="C14" s="40" t="s">
        <v>116</v>
      </c>
      <c r="D14" s="203" t="s">
        <v>191</v>
      </c>
      <c r="E14" s="40"/>
      <c r="F14" s="56" t="s">
        <v>37</v>
      </c>
      <c r="G14" s="84">
        <v>160</v>
      </c>
      <c r="H14" s="105">
        <v>280</v>
      </c>
      <c r="I14" s="190">
        <f>H14*G14</f>
        <v>44800</v>
      </c>
    </row>
    <row r="15" spans="1:11" ht="12" customHeight="1">
      <c r="A15" s="55"/>
      <c r="B15" s="55"/>
      <c r="C15" s="40"/>
      <c r="D15" s="40"/>
      <c r="E15" s="40"/>
      <c r="F15" s="56"/>
      <c r="G15" s="104"/>
      <c r="H15" s="105"/>
      <c r="I15" s="103" t="str">
        <f t="shared" si="0"/>
        <v/>
      </c>
    </row>
    <row r="16" spans="1:11" ht="12" customHeight="1">
      <c r="A16" s="55"/>
      <c r="B16" s="55"/>
      <c r="C16" s="40"/>
      <c r="D16" s="40"/>
      <c r="E16" s="40"/>
      <c r="F16" s="56"/>
      <c r="G16" s="133"/>
      <c r="H16" s="105"/>
      <c r="I16" s="103"/>
    </row>
    <row r="17" spans="1:9" ht="12" customHeight="1">
      <c r="A17" s="55"/>
      <c r="B17" s="55"/>
      <c r="C17" s="40"/>
      <c r="D17" s="40"/>
      <c r="E17" s="40"/>
      <c r="F17" s="56"/>
      <c r="G17" s="133"/>
      <c r="H17" s="105"/>
      <c r="I17" s="103"/>
    </row>
    <row r="18" spans="1:9" ht="12" customHeight="1">
      <c r="A18" s="55"/>
      <c r="B18" s="55"/>
      <c r="C18" s="40"/>
      <c r="D18" s="40"/>
      <c r="E18" s="40"/>
      <c r="F18" s="56"/>
      <c r="G18" s="133"/>
      <c r="H18" s="105"/>
      <c r="I18" s="103"/>
    </row>
    <row r="19" spans="1:9" ht="12" customHeight="1">
      <c r="A19" s="55"/>
      <c r="B19" s="55"/>
      <c r="C19" s="40"/>
      <c r="D19" s="40"/>
      <c r="E19" s="40"/>
      <c r="F19" s="56"/>
      <c r="G19" s="133"/>
      <c r="H19" s="105"/>
      <c r="I19" s="103"/>
    </row>
    <row r="20" spans="1:9" ht="12" customHeight="1">
      <c r="A20" s="55"/>
      <c r="B20" s="55"/>
      <c r="C20" s="40"/>
      <c r="D20" s="40"/>
      <c r="E20" s="40"/>
      <c r="F20" s="56"/>
      <c r="G20" s="133"/>
      <c r="H20" s="105"/>
      <c r="I20" s="103"/>
    </row>
    <row r="21" spans="1:9" ht="12" customHeight="1">
      <c r="A21" s="55"/>
      <c r="B21" s="55"/>
      <c r="C21" s="40"/>
      <c r="D21" s="40"/>
      <c r="E21" s="40"/>
      <c r="F21" s="56"/>
      <c r="G21" s="133"/>
      <c r="H21" s="105"/>
      <c r="I21" s="103"/>
    </row>
    <row r="22" spans="1:9" ht="12" customHeight="1">
      <c r="A22" s="55"/>
      <c r="B22" s="55"/>
      <c r="C22" s="40"/>
      <c r="D22" s="40"/>
      <c r="E22" s="40"/>
      <c r="F22" s="56"/>
      <c r="G22" s="133"/>
      <c r="H22" s="105"/>
      <c r="I22" s="103"/>
    </row>
    <row r="23" spans="1:9" ht="12" customHeight="1">
      <c r="A23" s="55"/>
      <c r="B23" s="55"/>
      <c r="C23" s="40"/>
      <c r="D23" s="40"/>
      <c r="E23" s="40"/>
      <c r="F23" s="56"/>
      <c r="G23" s="133"/>
      <c r="H23" s="105"/>
      <c r="I23" s="103"/>
    </row>
    <row r="24" spans="1:9" ht="12" customHeight="1">
      <c r="A24" s="55"/>
      <c r="B24" s="55"/>
      <c r="C24" s="40"/>
      <c r="D24" s="40"/>
      <c r="E24" s="40"/>
      <c r="F24" s="56"/>
      <c r="G24" s="133"/>
      <c r="H24" s="105"/>
      <c r="I24" s="103"/>
    </row>
    <row r="25" spans="1:9" ht="12" customHeight="1">
      <c r="A25" s="55"/>
      <c r="B25" s="55"/>
      <c r="C25" s="40"/>
      <c r="D25" s="40"/>
      <c r="E25" s="40"/>
      <c r="F25" s="56"/>
      <c r="G25" s="133"/>
      <c r="H25" s="105"/>
      <c r="I25" s="103"/>
    </row>
    <row r="26" spans="1:9" ht="12" customHeight="1">
      <c r="A26" s="55"/>
      <c r="B26" s="55"/>
      <c r="C26" s="40"/>
      <c r="D26" s="40"/>
      <c r="E26" s="40"/>
      <c r="F26" s="56"/>
      <c r="G26" s="133"/>
      <c r="H26" s="105"/>
      <c r="I26" s="103"/>
    </row>
    <row r="27" spans="1:9" ht="12" customHeight="1">
      <c r="A27" s="55"/>
      <c r="B27" s="55"/>
      <c r="C27" s="40"/>
      <c r="D27" s="40"/>
      <c r="E27" s="40"/>
      <c r="F27" s="56"/>
      <c r="G27" s="133"/>
      <c r="H27" s="105"/>
      <c r="I27" s="103"/>
    </row>
    <row r="28" spans="1:9" ht="12" customHeight="1">
      <c r="A28" s="55"/>
      <c r="B28" s="55"/>
      <c r="C28" s="40"/>
      <c r="D28" s="40"/>
      <c r="E28" s="40"/>
      <c r="F28" s="56"/>
      <c r="G28" s="133"/>
      <c r="H28" s="105"/>
      <c r="I28" s="103"/>
    </row>
    <row r="29" spans="1:9" ht="12" customHeight="1">
      <c r="A29" s="55"/>
      <c r="B29" s="55"/>
      <c r="C29" s="40"/>
      <c r="D29" s="40"/>
      <c r="E29" s="40"/>
      <c r="F29" s="56"/>
      <c r="G29" s="133"/>
      <c r="H29" s="105"/>
      <c r="I29" s="103"/>
    </row>
    <row r="30" spans="1:9" ht="12" customHeight="1">
      <c r="A30" s="55"/>
      <c r="B30" s="55"/>
      <c r="C30" s="40"/>
      <c r="D30" s="40"/>
      <c r="E30" s="40"/>
      <c r="F30" s="56"/>
      <c r="G30" s="133"/>
      <c r="H30" s="105"/>
      <c r="I30" s="103"/>
    </row>
    <row r="31" spans="1:9" ht="12" customHeight="1">
      <c r="A31" s="55"/>
      <c r="B31" s="55"/>
      <c r="C31" s="40"/>
      <c r="D31" s="40"/>
      <c r="E31" s="40"/>
      <c r="F31" s="56"/>
      <c r="G31" s="133"/>
      <c r="H31" s="105"/>
      <c r="I31" s="103"/>
    </row>
    <row r="32" spans="1:9" ht="12" customHeight="1">
      <c r="A32" s="55"/>
      <c r="B32" s="55"/>
      <c r="C32" s="40"/>
      <c r="D32" s="40"/>
      <c r="E32" s="40"/>
      <c r="F32" s="56"/>
      <c r="G32" s="133"/>
      <c r="H32" s="105"/>
      <c r="I32" s="103"/>
    </row>
    <row r="33" spans="1:9" ht="12" customHeight="1">
      <c r="A33" s="55"/>
      <c r="B33" s="55"/>
      <c r="C33" s="40"/>
      <c r="D33" s="40"/>
      <c r="E33" s="40"/>
      <c r="F33" s="56"/>
      <c r="G33" s="133"/>
      <c r="H33" s="105"/>
      <c r="I33" s="103"/>
    </row>
    <row r="34" spans="1:9" ht="12" customHeight="1">
      <c r="A34" s="55"/>
      <c r="B34" s="55"/>
      <c r="C34" s="40"/>
      <c r="D34" s="40"/>
      <c r="E34" s="40"/>
      <c r="F34" s="56"/>
      <c r="G34" s="133"/>
      <c r="H34" s="105"/>
      <c r="I34" s="103"/>
    </row>
    <row r="35" spans="1:9" ht="12" customHeight="1">
      <c r="A35" s="55"/>
      <c r="B35" s="55"/>
      <c r="C35" s="40"/>
      <c r="D35" s="40"/>
      <c r="E35" s="40"/>
      <c r="F35" s="56"/>
      <c r="G35" s="133"/>
      <c r="H35" s="105"/>
      <c r="I35" s="103"/>
    </row>
    <row r="36" spans="1:9" ht="12" customHeight="1">
      <c r="A36" s="55"/>
      <c r="B36" s="55"/>
      <c r="C36" s="40"/>
      <c r="D36" s="40"/>
      <c r="E36" s="40"/>
      <c r="F36" s="56"/>
      <c r="G36" s="133"/>
      <c r="H36" s="105"/>
      <c r="I36" s="103"/>
    </row>
    <row r="37" spans="1:9" ht="12" customHeight="1">
      <c r="A37" s="55"/>
      <c r="B37" s="55"/>
      <c r="C37" s="40"/>
      <c r="D37" s="40"/>
      <c r="E37" s="40"/>
      <c r="F37" s="56"/>
      <c r="G37" s="133"/>
      <c r="H37" s="105"/>
      <c r="I37" s="103"/>
    </row>
    <row r="38" spans="1:9" ht="12" customHeight="1">
      <c r="A38" s="55"/>
      <c r="B38" s="55"/>
      <c r="C38" s="40"/>
      <c r="D38" s="40"/>
      <c r="E38" s="40"/>
      <c r="F38" s="56"/>
      <c r="G38" s="133"/>
      <c r="H38" s="105"/>
      <c r="I38" s="103"/>
    </row>
    <row r="39" spans="1:9" ht="12" customHeight="1">
      <c r="A39" s="55"/>
      <c r="B39" s="55"/>
      <c r="C39" s="40"/>
      <c r="D39" s="40"/>
      <c r="E39" s="40"/>
      <c r="F39" s="56"/>
      <c r="G39" s="133"/>
      <c r="H39" s="105"/>
      <c r="I39" s="103"/>
    </row>
    <row r="40" spans="1:9" ht="12" customHeight="1">
      <c r="A40" s="55"/>
      <c r="B40" s="55"/>
      <c r="C40" s="40"/>
      <c r="D40" s="40"/>
      <c r="E40" s="40"/>
      <c r="F40" s="56"/>
      <c r="G40" s="133"/>
      <c r="H40" s="105"/>
      <c r="I40" s="103"/>
    </row>
    <row r="41" spans="1:9" ht="12" customHeight="1">
      <c r="A41" s="55"/>
      <c r="B41" s="55"/>
      <c r="C41" s="40"/>
      <c r="D41" s="40"/>
      <c r="E41" s="40"/>
      <c r="F41" s="56"/>
      <c r="G41" s="133"/>
      <c r="H41" s="105"/>
      <c r="I41" s="103"/>
    </row>
    <row r="42" spans="1:9" ht="12" customHeight="1">
      <c r="A42" s="55"/>
      <c r="B42" s="55"/>
      <c r="C42" s="40"/>
      <c r="D42" s="40"/>
      <c r="E42" s="40"/>
      <c r="F42" s="56"/>
      <c r="G42" s="133"/>
      <c r="H42" s="105"/>
      <c r="I42" s="103"/>
    </row>
    <row r="43" spans="1:9" ht="12" customHeight="1">
      <c r="A43" s="55"/>
      <c r="B43" s="55"/>
      <c r="C43" s="40"/>
      <c r="D43" s="40"/>
      <c r="E43" s="40"/>
      <c r="F43" s="56"/>
      <c r="G43" s="133"/>
      <c r="H43" s="105"/>
      <c r="I43" s="103"/>
    </row>
    <row r="44" spans="1:9" ht="12" customHeight="1">
      <c r="A44" s="55"/>
      <c r="B44" s="55"/>
      <c r="C44" s="40"/>
      <c r="D44" s="40"/>
      <c r="E44" s="40"/>
      <c r="F44" s="56"/>
      <c r="G44" s="133"/>
      <c r="H44" s="105"/>
      <c r="I44" s="103"/>
    </row>
    <row r="45" spans="1:9" ht="12" customHeight="1">
      <c r="A45" s="55"/>
      <c r="B45" s="55"/>
      <c r="C45" s="40"/>
      <c r="D45" s="40"/>
      <c r="E45" s="40"/>
      <c r="F45" s="56"/>
      <c r="G45" s="133"/>
      <c r="H45" s="105"/>
      <c r="I45" s="139"/>
    </row>
    <row r="46" spans="1:9" ht="12" customHeight="1">
      <c r="A46" s="55"/>
      <c r="B46" s="55"/>
      <c r="C46" s="40"/>
      <c r="D46" s="40"/>
      <c r="E46" s="40"/>
      <c r="F46" s="56"/>
      <c r="G46" s="133"/>
      <c r="H46" s="105"/>
      <c r="I46" s="139"/>
    </row>
    <row r="47" spans="1:9" ht="12" customHeight="1">
      <c r="A47" s="55"/>
      <c r="B47" s="55"/>
      <c r="C47" s="40"/>
      <c r="D47" s="40"/>
      <c r="E47" s="40"/>
      <c r="F47" s="56"/>
      <c r="G47" s="133"/>
      <c r="H47" s="105"/>
      <c r="I47" s="139"/>
    </row>
    <row r="48" spans="1:9" ht="12" customHeight="1">
      <c r="A48" s="55"/>
      <c r="B48" s="55"/>
      <c r="C48" s="40"/>
      <c r="D48" s="40"/>
      <c r="E48" s="40"/>
      <c r="F48" s="56"/>
      <c r="G48" s="133"/>
      <c r="H48" s="105"/>
      <c r="I48" s="139"/>
    </row>
    <row r="49" spans="1:9" ht="12" customHeight="1">
      <c r="A49" s="55"/>
      <c r="B49" s="55"/>
      <c r="C49" s="40"/>
      <c r="D49" s="40"/>
      <c r="E49" s="40"/>
      <c r="F49" s="56"/>
      <c r="G49" s="133"/>
      <c r="H49" s="105"/>
      <c r="I49" s="139"/>
    </row>
    <row r="50" spans="1:9" ht="12" customHeight="1">
      <c r="A50" s="55"/>
      <c r="B50" s="55"/>
      <c r="C50" s="40"/>
      <c r="D50" s="40"/>
      <c r="E50" s="40"/>
      <c r="F50" s="56"/>
      <c r="G50" s="133"/>
      <c r="H50" s="105"/>
      <c r="I50" s="139"/>
    </row>
    <row r="51" spans="1:9" ht="12" customHeight="1">
      <c r="A51" s="55"/>
      <c r="B51" s="55"/>
      <c r="C51" s="40"/>
      <c r="D51" s="40"/>
      <c r="E51" s="40"/>
      <c r="F51" s="56"/>
      <c r="G51" s="133"/>
      <c r="H51" s="105"/>
      <c r="I51" s="139"/>
    </row>
    <row r="52" spans="1:9" ht="12" customHeight="1">
      <c r="A52" s="55"/>
      <c r="B52" s="55"/>
      <c r="C52" s="40"/>
      <c r="D52" s="40"/>
      <c r="E52" s="40"/>
      <c r="F52" s="56"/>
      <c r="G52" s="133"/>
      <c r="H52" s="105"/>
      <c r="I52" s="139"/>
    </row>
    <row r="53" spans="1:9" ht="12" customHeight="1">
      <c r="A53" s="55"/>
      <c r="B53" s="55"/>
      <c r="C53" s="40"/>
      <c r="D53" s="40"/>
      <c r="E53" s="40"/>
      <c r="F53" s="56"/>
      <c r="G53" s="133"/>
      <c r="H53" s="105"/>
      <c r="I53" s="139"/>
    </row>
    <row r="54" spans="1:9" ht="12" customHeight="1">
      <c r="A54" s="55"/>
      <c r="B54" s="55"/>
      <c r="C54" s="40"/>
      <c r="D54" s="40"/>
      <c r="E54" s="40"/>
      <c r="F54" s="56"/>
      <c r="G54" s="119"/>
      <c r="H54" s="105"/>
      <c r="I54" s="139" t="str">
        <f>IF(OR(AND(G54="Prov",H54="Sum"),(H54="PC Sum")),". . . . . . . . .00",IF(ISERR(G54*H54),"",IF(G54*H54=0,"",ROUND(G54*H54,2))))</f>
        <v/>
      </c>
    </row>
    <row r="55" spans="1:9" ht="12" customHeight="1">
      <c r="A55" s="55"/>
      <c r="B55" s="55"/>
      <c r="C55" s="40"/>
      <c r="D55" s="40"/>
      <c r="E55" s="40"/>
      <c r="F55" s="56"/>
      <c r="G55" s="119"/>
      <c r="H55" s="105"/>
      <c r="I55" s="139"/>
    </row>
    <row r="56" spans="1:9" ht="12" customHeight="1">
      <c r="A56" s="55"/>
      <c r="B56" s="55"/>
      <c r="C56" s="40"/>
      <c r="D56" s="40"/>
      <c r="E56" s="40"/>
      <c r="F56" s="56"/>
      <c r="G56" s="119"/>
      <c r="H56" s="105"/>
      <c r="I56" s="139"/>
    </row>
    <row r="57" spans="1:9" ht="12" customHeight="1">
      <c r="A57" s="55"/>
      <c r="B57" s="55"/>
      <c r="C57" s="40"/>
      <c r="D57" s="40"/>
      <c r="E57" s="40"/>
      <c r="F57" s="56"/>
      <c r="G57" s="119"/>
      <c r="H57" s="105"/>
      <c r="I57" s="139"/>
    </row>
    <row r="58" spans="1:9" ht="12" customHeight="1">
      <c r="A58" s="55"/>
      <c r="B58" s="55"/>
      <c r="C58" s="40"/>
      <c r="D58" s="40"/>
      <c r="E58" s="40"/>
      <c r="F58" s="56"/>
      <c r="G58" s="119"/>
      <c r="H58" s="105"/>
      <c r="I58" s="139"/>
    </row>
    <row r="59" spans="1:9" ht="12" customHeight="1">
      <c r="A59" s="55"/>
      <c r="B59" s="55"/>
      <c r="C59" s="40"/>
      <c r="D59" s="40"/>
      <c r="E59" s="40"/>
      <c r="F59" s="56"/>
      <c r="G59" s="104"/>
      <c r="H59" s="105"/>
      <c r="I59" s="139"/>
    </row>
    <row r="60" spans="1:9" ht="12" customHeight="1">
      <c r="A60" s="120"/>
      <c r="B60" s="121"/>
      <c r="C60" s="121"/>
      <c r="D60" s="121"/>
      <c r="E60" s="121"/>
      <c r="F60" s="122"/>
      <c r="G60" s="123"/>
      <c r="H60" s="124"/>
      <c r="I60" s="140"/>
    </row>
    <row r="61" spans="1:9" ht="12" customHeight="1">
      <c r="A61" s="55"/>
      <c r="B61" s="48" t="s">
        <v>51</v>
      </c>
      <c r="C61" s="40"/>
      <c r="D61" s="40"/>
      <c r="E61" s="40"/>
      <c r="F61" s="41"/>
      <c r="G61" s="125"/>
      <c r="H61" s="126"/>
      <c r="I61" s="141">
        <v>0</v>
      </c>
    </row>
    <row r="62" spans="1:9" ht="12" customHeight="1">
      <c r="A62" s="127"/>
      <c r="B62" s="128"/>
      <c r="C62" s="128"/>
      <c r="D62" s="128"/>
      <c r="E62" s="128"/>
      <c r="F62" s="129"/>
      <c r="G62" s="130"/>
      <c r="H62" s="131"/>
      <c r="I62" s="141"/>
    </row>
    <row r="63" spans="1:9" ht="12" customHeight="1">
      <c r="A63" s="40"/>
      <c r="B63" s="40"/>
      <c r="C63" s="40"/>
      <c r="D63" s="40"/>
      <c r="E63" s="40"/>
      <c r="F63" s="41"/>
      <c r="G63" s="106"/>
      <c r="H63" s="109"/>
      <c r="I63" s="142"/>
    </row>
    <row r="64" spans="1:9">
      <c r="A64" s="40"/>
      <c r="B64" s="40"/>
      <c r="C64" s="40"/>
      <c r="D64" s="40"/>
      <c r="E64" s="40"/>
      <c r="F64" s="41"/>
      <c r="G64" s="106"/>
      <c r="H64" s="109"/>
      <c r="I64" s="110"/>
    </row>
    <row r="65" spans="1:9">
      <c r="A65" s="40"/>
      <c r="B65" s="40"/>
      <c r="C65" s="40"/>
      <c r="D65" s="40"/>
      <c r="E65" s="40"/>
      <c r="F65" s="41"/>
      <c r="G65" s="106"/>
      <c r="H65" s="109"/>
      <c r="I65" s="110"/>
    </row>
    <row r="66" spans="1:9">
      <c r="A66" s="40"/>
      <c r="B66" s="40"/>
      <c r="C66" s="40"/>
      <c r="D66" s="40"/>
      <c r="E66" s="40"/>
      <c r="F66" s="41"/>
      <c r="G66" s="106"/>
      <c r="H66" s="109"/>
      <c r="I66" s="110"/>
    </row>
    <row r="67" spans="1:9">
      <c r="A67" s="40"/>
      <c r="B67" s="40"/>
      <c r="C67" s="40"/>
      <c r="D67" s="40"/>
      <c r="E67" s="40"/>
      <c r="F67" s="41"/>
      <c r="G67" s="106"/>
      <c r="H67" s="109"/>
      <c r="I67" s="110"/>
    </row>
    <row r="68" spans="1:9">
      <c r="A68" s="40"/>
      <c r="B68" s="40"/>
      <c r="C68" s="40"/>
      <c r="D68" s="40"/>
      <c r="E68" s="40"/>
      <c r="F68" s="41"/>
      <c r="G68" s="106"/>
      <c r="H68" s="109"/>
      <c r="I68" s="110"/>
    </row>
    <row r="69" spans="1:9">
      <c r="A69" s="40"/>
      <c r="B69" s="40"/>
      <c r="C69" s="40"/>
      <c r="D69" s="40"/>
      <c r="E69" s="40"/>
      <c r="F69" s="41"/>
      <c r="G69" s="106"/>
      <c r="H69" s="109"/>
      <c r="I69" s="110"/>
    </row>
    <row r="70" spans="1:9">
      <c r="A70" s="40"/>
      <c r="B70" s="40"/>
      <c r="C70" s="40"/>
      <c r="D70" s="40"/>
      <c r="E70" s="40"/>
      <c r="F70" s="41"/>
      <c r="G70" s="106"/>
      <c r="H70" s="109"/>
      <c r="I70" s="110"/>
    </row>
    <row r="71" spans="1:9">
      <c r="A71" s="40"/>
      <c r="B71" s="40"/>
      <c r="C71" s="40"/>
      <c r="D71" s="40"/>
      <c r="E71" s="40"/>
      <c r="F71" s="41"/>
      <c r="G71" s="106"/>
      <c r="H71" s="109"/>
      <c r="I71" s="110"/>
    </row>
    <row r="72" spans="1:9">
      <c r="A72" s="40"/>
      <c r="B72" s="40"/>
      <c r="C72" s="40"/>
      <c r="D72" s="40"/>
      <c r="E72" s="40"/>
      <c r="F72" s="41"/>
      <c r="G72" s="106"/>
      <c r="H72" s="109"/>
      <c r="I72" s="110"/>
    </row>
    <row r="73" spans="1:9">
      <c r="A73" s="40"/>
      <c r="B73" s="40"/>
      <c r="C73" s="40"/>
      <c r="D73" s="40"/>
      <c r="E73" s="40"/>
      <c r="F73" s="41"/>
      <c r="G73" s="106"/>
      <c r="H73" s="109"/>
      <c r="I73" s="110"/>
    </row>
    <row r="74" spans="1:9">
      <c r="A74" s="40"/>
      <c r="B74" s="40"/>
      <c r="C74" s="40"/>
      <c r="D74" s="40"/>
      <c r="E74" s="40"/>
      <c r="F74" s="41"/>
      <c r="G74" s="106"/>
      <c r="H74" s="109"/>
      <c r="I74" s="110"/>
    </row>
    <row r="75" spans="1:9">
      <c r="A75" s="40"/>
      <c r="B75" s="40"/>
      <c r="C75" s="40"/>
      <c r="D75" s="40"/>
      <c r="E75" s="40"/>
      <c r="F75" s="41"/>
      <c r="G75" s="106"/>
      <c r="H75" s="109"/>
      <c r="I75" s="110"/>
    </row>
    <row r="76" spans="1:9">
      <c r="A76" s="40"/>
      <c r="B76" s="40"/>
      <c r="C76" s="40"/>
      <c r="D76" s="40"/>
      <c r="E76" s="40"/>
      <c r="F76" s="41"/>
      <c r="G76" s="106"/>
      <c r="H76" s="109"/>
      <c r="I76" s="110"/>
    </row>
    <row r="77" spans="1:9">
      <c r="A77" s="40"/>
      <c r="B77" s="40"/>
      <c r="C77" s="40"/>
      <c r="D77" s="40"/>
      <c r="E77" s="40"/>
      <c r="F77" s="41"/>
      <c r="G77" s="106"/>
      <c r="H77" s="109"/>
      <c r="I77" s="110"/>
    </row>
    <row r="78" spans="1:9">
      <c r="A78" s="40"/>
      <c r="B78" s="40"/>
      <c r="C78" s="40"/>
      <c r="D78" s="40"/>
      <c r="E78" s="40"/>
      <c r="F78" s="41"/>
      <c r="G78" s="106"/>
      <c r="H78" s="109"/>
      <c r="I78" s="110"/>
    </row>
    <row r="79" spans="1:9">
      <c r="A79" s="40"/>
      <c r="B79" s="40"/>
      <c r="C79" s="40"/>
      <c r="D79" s="40"/>
      <c r="E79" s="40"/>
      <c r="F79" s="41"/>
      <c r="G79" s="106"/>
      <c r="H79" s="109"/>
      <c r="I79" s="110"/>
    </row>
    <row r="80" spans="1:9">
      <c r="A80" s="40"/>
      <c r="B80" s="40"/>
      <c r="C80" s="40"/>
      <c r="D80" s="40"/>
      <c r="E80" s="40"/>
      <c r="F80" s="41"/>
      <c r="G80" s="106"/>
      <c r="H80" s="109"/>
      <c r="I80" s="110"/>
    </row>
    <row r="81" spans="1:9">
      <c r="A81" s="40"/>
      <c r="B81" s="40"/>
      <c r="C81" s="40"/>
      <c r="D81" s="40"/>
      <c r="E81" s="40"/>
      <c r="F81" s="41"/>
      <c r="G81" s="106"/>
      <c r="H81" s="109"/>
      <c r="I81" s="110"/>
    </row>
    <row r="82" spans="1:9">
      <c r="A82" s="40"/>
      <c r="B82" s="40"/>
      <c r="C82" s="40"/>
      <c r="D82" s="40"/>
      <c r="E82" s="40"/>
      <c r="F82" s="41"/>
      <c r="G82" s="106"/>
      <c r="H82" s="109"/>
      <c r="I82" s="110"/>
    </row>
    <row r="83" spans="1:9">
      <c r="A83" s="40"/>
      <c r="B83" s="40"/>
      <c r="C83" s="40"/>
      <c r="D83" s="40"/>
      <c r="E83" s="40"/>
      <c r="F83" s="41"/>
      <c r="G83" s="106"/>
      <c r="H83" s="109"/>
      <c r="I83" s="110"/>
    </row>
    <row r="84" spans="1:9">
      <c r="A84" s="40"/>
      <c r="B84" s="40"/>
      <c r="C84" s="40"/>
      <c r="D84" s="40"/>
      <c r="E84" s="40"/>
      <c r="F84" s="41"/>
      <c r="G84" s="106"/>
      <c r="H84" s="109"/>
      <c r="I84" s="110"/>
    </row>
    <row r="85" spans="1:9">
      <c r="A85" s="40"/>
      <c r="B85" s="40"/>
      <c r="C85" s="40"/>
      <c r="D85" s="40"/>
      <c r="E85" s="40"/>
      <c r="F85" s="41"/>
      <c r="G85" s="106"/>
      <c r="H85" s="109"/>
      <c r="I85" s="110"/>
    </row>
    <row r="86" spans="1:9">
      <c r="A86" s="40"/>
      <c r="B86" s="40"/>
      <c r="C86" s="40"/>
      <c r="D86" s="40"/>
      <c r="E86" s="40"/>
      <c r="F86" s="41"/>
      <c r="G86" s="106"/>
      <c r="H86" s="109"/>
      <c r="I86" s="110"/>
    </row>
    <row r="87" spans="1:9">
      <c r="A87" s="40"/>
      <c r="B87" s="40"/>
      <c r="C87" s="40"/>
      <c r="D87" s="40"/>
      <c r="E87" s="40"/>
      <c r="F87" s="41"/>
      <c r="G87" s="106"/>
      <c r="H87" s="109"/>
      <c r="I87" s="110"/>
    </row>
    <row r="88" spans="1:9">
      <c r="A88" s="40"/>
      <c r="B88" s="40"/>
      <c r="C88" s="40"/>
      <c r="D88" s="40"/>
      <c r="E88" s="40"/>
      <c r="F88" s="41"/>
      <c r="G88" s="106"/>
      <c r="H88" s="109"/>
      <c r="I88" s="110"/>
    </row>
    <row r="89" spans="1:9">
      <c r="A89" s="40"/>
      <c r="B89" s="40"/>
      <c r="C89" s="40"/>
      <c r="D89" s="40"/>
      <c r="E89" s="40"/>
      <c r="F89" s="41"/>
      <c r="G89" s="106"/>
      <c r="H89" s="109"/>
      <c r="I89" s="110"/>
    </row>
    <row r="90" spans="1:9">
      <c r="A90" s="40"/>
      <c r="B90" s="40"/>
      <c r="C90" s="40"/>
      <c r="D90" s="40"/>
      <c r="E90" s="40"/>
      <c r="F90" s="41"/>
      <c r="G90" s="106"/>
      <c r="H90" s="109"/>
      <c r="I90" s="110"/>
    </row>
    <row r="91" spans="1:9">
      <c r="A91" s="40"/>
      <c r="B91" s="40"/>
      <c r="C91" s="40"/>
      <c r="D91" s="40"/>
      <c r="E91" s="40"/>
      <c r="F91" s="41"/>
      <c r="G91" s="106"/>
      <c r="H91" s="109"/>
      <c r="I91" s="110"/>
    </row>
    <row r="92" spans="1:9">
      <c r="A92" s="40"/>
      <c r="B92" s="40"/>
      <c r="C92" s="40"/>
      <c r="D92" s="40"/>
      <c r="E92" s="40"/>
      <c r="F92" s="41"/>
      <c r="G92" s="106"/>
      <c r="H92" s="109"/>
      <c r="I92" s="110"/>
    </row>
    <row r="93" spans="1:9">
      <c r="A93" s="40"/>
      <c r="B93" s="40"/>
      <c r="C93" s="40"/>
      <c r="D93" s="40"/>
      <c r="E93" s="40"/>
      <c r="F93" s="41"/>
      <c r="G93" s="106"/>
      <c r="H93" s="109"/>
      <c r="I93" s="110"/>
    </row>
    <row r="94" spans="1:9">
      <c r="A94" s="40"/>
      <c r="B94" s="40"/>
      <c r="C94" s="40"/>
      <c r="D94" s="40"/>
      <c r="E94" s="40"/>
      <c r="F94" s="41"/>
      <c r="G94" s="106"/>
      <c r="H94" s="109"/>
      <c r="I94" s="110"/>
    </row>
    <row r="95" spans="1:9">
      <c r="A95" s="40"/>
      <c r="B95" s="40"/>
      <c r="C95" s="40"/>
      <c r="D95" s="40"/>
      <c r="E95" s="40"/>
      <c r="F95" s="41"/>
      <c r="G95" s="106"/>
      <c r="H95" s="109"/>
      <c r="I95" s="110"/>
    </row>
    <row r="96" spans="1:9">
      <c r="A96" s="40"/>
      <c r="B96" s="40"/>
      <c r="C96" s="40"/>
      <c r="D96" s="40"/>
      <c r="E96" s="40"/>
      <c r="F96" s="41"/>
      <c r="G96" s="106"/>
      <c r="H96" s="109"/>
      <c r="I96" s="110"/>
    </row>
    <row r="97" spans="1:9">
      <c r="A97" s="40"/>
      <c r="B97" s="40"/>
      <c r="C97" s="40"/>
      <c r="D97" s="40"/>
      <c r="E97" s="40"/>
      <c r="F97" s="41"/>
      <c r="G97" s="106"/>
      <c r="H97" s="109"/>
      <c r="I97" s="110"/>
    </row>
    <row r="98" spans="1:9">
      <c r="A98" s="40"/>
      <c r="B98" s="40"/>
      <c r="C98" s="40"/>
      <c r="D98" s="40"/>
      <c r="E98" s="40"/>
      <c r="F98" s="41"/>
      <c r="G98" s="106"/>
      <c r="H98" s="109"/>
      <c r="I98" s="110"/>
    </row>
    <row r="99" spans="1:9">
      <c r="A99" s="40"/>
      <c r="B99" s="40"/>
      <c r="C99" s="40"/>
      <c r="D99" s="40"/>
      <c r="E99" s="40"/>
      <c r="F99" s="41"/>
      <c r="G99" s="106"/>
      <c r="H99" s="109"/>
      <c r="I99" s="110"/>
    </row>
    <row r="100" spans="1:9">
      <c r="A100" s="40"/>
      <c r="B100" s="40"/>
      <c r="C100" s="40"/>
      <c r="D100" s="40"/>
      <c r="E100" s="40"/>
      <c r="F100" s="41"/>
      <c r="G100" s="106"/>
      <c r="H100" s="109"/>
      <c r="I100" s="110"/>
    </row>
    <row r="101" spans="1:9">
      <c r="A101" s="40"/>
      <c r="B101" s="40"/>
      <c r="C101" s="40"/>
      <c r="D101" s="40"/>
      <c r="E101" s="40"/>
      <c r="F101" s="41"/>
      <c r="G101" s="106"/>
      <c r="H101" s="109"/>
      <c r="I101" s="110"/>
    </row>
  </sheetData>
  <phoneticPr fontId="0" type="noConversion"/>
  <printOptions horizontalCentered="1" verticalCentered="1"/>
  <pageMargins left="0.7" right="0.7" top="0.75" bottom="0.75" header="0.3" footer="0.3"/>
  <pageSetup paperSize="9" scale="91" firstPageNumber="26" orientation="portrait" useFirstPageNumber="1" horizontalDpi="300" verticalDpi="300" r:id="rId1"/>
  <headerFooter alignWithMargins="0">
    <oddFooter>&amp;L&amp;"Arial,Italic"&amp;8 1006 (ENGACES 02/2016)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84"/>
  <sheetViews>
    <sheetView view="pageBreakPreview" zoomScaleNormal="85" zoomScaleSheetLayoutView="100" workbookViewId="0">
      <selection activeCell="L27" sqref="L27"/>
    </sheetView>
  </sheetViews>
  <sheetFormatPr defaultRowHeight="13.2"/>
  <cols>
    <col min="1" max="1" width="8.6640625" customWidth="1"/>
    <col min="2" max="2" width="6.77734375" customWidth="1"/>
    <col min="3" max="4" width="3.77734375" customWidth="1"/>
    <col min="5" max="5" width="25.44140625" customWidth="1"/>
    <col min="6" max="6" width="6.77734375" customWidth="1"/>
    <col min="7" max="7" width="6.6640625" style="73" customWidth="1"/>
    <col min="8" max="8" width="12.109375" customWidth="1"/>
    <col min="9" max="9" width="14.88671875" style="69" customWidth="1"/>
  </cols>
  <sheetData>
    <row r="1" spans="1:11" ht="12" customHeight="1">
      <c r="A1" s="40"/>
      <c r="B1" s="40"/>
      <c r="C1" s="40"/>
      <c r="D1" s="40"/>
      <c r="E1" s="40"/>
      <c r="F1" s="41"/>
      <c r="G1" s="81"/>
      <c r="H1" s="43"/>
      <c r="I1" s="95" t="s">
        <v>52</v>
      </c>
    </row>
    <row r="2" spans="1:11" ht="12" customHeight="1">
      <c r="A2" s="40"/>
      <c r="B2" s="40"/>
      <c r="C2" s="40"/>
      <c r="D2" s="40"/>
      <c r="E2" s="40"/>
      <c r="F2" s="41"/>
      <c r="G2" s="85"/>
      <c r="H2" s="58"/>
      <c r="I2" s="99"/>
    </row>
    <row r="3" spans="1:11" ht="12" customHeight="1">
      <c r="A3" s="44" t="s">
        <v>17</v>
      </c>
      <c r="B3" s="44"/>
      <c r="C3" s="45"/>
      <c r="D3" s="45"/>
      <c r="E3" s="45"/>
      <c r="F3" s="46"/>
      <c r="G3" s="86"/>
      <c r="H3" s="46"/>
      <c r="I3" s="102"/>
    </row>
    <row r="4" spans="1:11" ht="12" customHeight="1">
      <c r="A4" s="47" t="s">
        <v>18</v>
      </c>
      <c r="B4" s="47" t="s">
        <v>19</v>
      </c>
      <c r="C4" s="48"/>
      <c r="D4" s="48"/>
      <c r="E4" s="48" t="s">
        <v>20</v>
      </c>
      <c r="F4" s="49" t="s">
        <v>21</v>
      </c>
      <c r="G4" s="82" t="s">
        <v>22</v>
      </c>
      <c r="H4" s="50" t="s">
        <v>23</v>
      </c>
      <c r="I4" s="97" t="s">
        <v>24</v>
      </c>
    </row>
    <row r="5" spans="1:11" ht="12" customHeight="1">
      <c r="A5" s="51" t="s">
        <v>25</v>
      </c>
      <c r="B5" s="51" t="s">
        <v>26</v>
      </c>
      <c r="C5" s="52"/>
      <c r="D5" s="52"/>
      <c r="E5" s="52"/>
      <c r="F5" s="53"/>
      <c r="G5" s="83" t="s">
        <v>27</v>
      </c>
      <c r="H5" s="54"/>
      <c r="I5" s="98"/>
    </row>
    <row r="6" spans="1:11" ht="12" customHeight="1">
      <c r="A6" s="55"/>
      <c r="B6" s="55"/>
      <c r="C6" s="40"/>
      <c r="D6" s="40"/>
      <c r="E6" s="40"/>
      <c r="F6" s="56"/>
      <c r="G6" s="84"/>
      <c r="H6" s="57"/>
      <c r="I6" s="89" t="str">
        <f t="shared" ref="I6:I15" si="0">IF(OR(AND(G6="Prov",H6="Sum"),(H6="PC Sum")),". . . . . . . . .00",IF(ISERR(G6*H6),"",IF(G6*H6=0,"",ROUND(G6*H6,2))))</f>
        <v/>
      </c>
    </row>
    <row r="7" spans="1:11" ht="12" customHeight="1">
      <c r="A7" s="181" t="s">
        <v>28</v>
      </c>
      <c r="B7" s="8" t="s">
        <v>53</v>
      </c>
      <c r="C7" s="21" t="s">
        <v>54</v>
      </c>
      <c r="D7" s="21"/>
      <c r="E7" s="203"/>
      <c r="F7" s="170"/>
      <c r="G7" s="76"/>
      <c r="H7" s="33"/>
      <c r="I7" s="89" t="str">
        <f t="shared" si="0"/>
        <v/>
      </c>
    </row>
    <row r="8" spans="1:11" ht="12" customHeight="1">
      <c r="A8" s="181" t="s">
        <v>55</v>
      </c>
      <c r="B8" s="181"/>
      <c r="C8" s="203"/>
      <c r="D8" s="203"/>
      <c r="E8" s="203"/>
      <c r="F8" s="170"/>
      <c r="G8" s="76"/>
      <c r="H8" s="33"/>
      <c r="I8" s="89" t="str">
        <f t="shared" si="0"/>
        <v/>
      </c>
    </row>
    <row r="9" spans="1:11" ht="12" customHeight="1">
      <c r="A9" s="181"/>
      <c r="B9" s="181"/>
      <c r="C9" s="203"/>
      <c r="D9" s="203"/>
      <c r="E9" s="203"/>
      <c r="F9" s="170"/>
      <c r="G9" s="76"/>
      <c r="H9" s="33"/>
      <c r="I9" s="89" t="str">
        <f t="shared" si="0"/>
        <v/>
      </c>
    </row>
    <row r="10" spans="1:11" ht="12" customHeight="1">
      <c r="A10" s="181"/>
      <c r="B10" s="181"/>
      <c r="C10" s="203"/>
      <c r="D10" s="203"/>
      <c r="E10" s="203"/>
      <c r="F10" s="170"/>
      <c r="G10" s="76"/>
      <c r="H10" s="33"/>
      <c r="I10" s="89" t="str">
        <f t="shared" si="0"/>
        <v/>
      </c>
    </row>
    <row r="11" spans="1:11" ht="12" customHeight="1">
      <c r="A11" s="181" t="s">
        <v>56</v>
      </c>
      <c r="B11" s="8" t="s">
        <v>57</v>
      </c>
      <c r="C11" s="9" t="s">
        <v>285</v>
      </c>
      <c r="D11" s="203"/>
      <c r="E11" s="203"/>
      <c r="F11" s="170"/>
      <c r="G11" s="76"/>
      <c r="H11" s="33"/>
      <c r="I11" s="89" t="str">
        <f t="shared" si="0"/>
        <v/>
      </c>
    </row>
    <row r="12" spans="1:11" ht="12" customHeight="1">
      <c r="A12" s="181" t="s">
        <v>45</v>
      </c>
      <c r="B12" s="181"/>
      <c r="C12" s="203"/>
      <c r="D12" s="203"/>
      <c r="E12" s="203"/>
      <c r="F12" s="170"/>
      <c r="G12" s="76"/>
      <c r="H12" s="33"/>
      <c r="I12" s="89" t="str">
        <f t="shared" si="0"/>
        <v/>
      </c>
    </row>
    <row r="13" spans="1:11" ht="12" customHeight="1">
      <c r="A13" s="181"/>
      <c r="B13" s="181"/>
      <c r="C13" s="203" t="s">
        <v>116</v>
      </c>
      <c r="D13" s="203" t="s">
        <v>58</v>
      </c>
      <c r="E13" s="203"/>
      <c r="F13" s="170"/>
      <c r="G13" s="76"/>
      <c r="H13" s="321"/>
      <c r="I13" s="89" t="str">
        <f t="shared" si="0"/>
        <v/>
      </c>
      <c r="K13" s="134"/>
    </row>
    <row r="14" spans="1:11" ht="12" customHeight="1">
      <c r="A14" s="181"/>
      <c r="B14" s="181"/>
      <c r="C14" s="203"/>
      <c r="D14" s="203"/>
      <c r="E14" s="203"/>
      <c r="F14" s="170"/>
      <c r="G14" s="76"/>
      <c r="H14" s="33"/>
      <c r="I14" s="89" t="str">
        <f t="shared" si="0"/>
        <v/>
      </c>
    </row>
    <row r="15" spans="1:11" ht="12" customHeight="1">
      <c r="A15" s="181"/>
      <c r="B15" s="181"/>
      <c r="C15" s="203"/>
      <c r="D15" s="203" t="s">
        <v>126</v>
      </c>
      <c r="E15" s="203" t="s">
        <v>407</v>
      </c>
      <c r="F15" s="170"/>
      <c r="G15" s="76"/>
      <c r="H15" s="33"/>
      <c r="I15" s="89" t="str">
        <f t="shared" si="0"/>
        <v/>
      </c>
    </row>
    <row r="16" spans="1:11" ht="12" customHeight="1">
      <c r="A16" s="181"/>
      <c r="B16" s="181"/>
      <c r="C16" s="203"/>
      <c r="D16" s="203"/>
      <c r="E16" s="203" t="s">
        <v>59</v>
      </c>
      <c r="F16" s="170" t="s">
        <v>48</v>
      </c>
      <c r="G16" s="76">
        <v>450</v>
      </c>
      <c r="H16" s="33"/>
      <c r="I16" s="190"/>
    </row>
    <row r="17" spans="1:12" ht="12" customHeight="1">
      <c r="A17" s="181"/>
      <c r="B17" s="181"/>
      <c r="C17" s="203"/>
      <c r="D17" s="203"/>
      <c r="E17" s="203"/>
      <c r="F17" s="170"/>
      <c r="G17" s="76"/>
      <c r="H17" s="33"/>
      <c r="I17" s="89"/>
    </row>
    <row r="18" spans="1:12" ht="12" customHeight="1">
      <c r="A18" s="181"/>
      <c r="B18" s="181"/>
      <c r="C18" s="203"/>
      <c r="D18" s="203"/>
      <c r="E18" s="203"/>
      <c r="F18" s="170"/>
      <c r="G18" s="76"/>
      <c r="H18" s="33"/>
      <c r="I18" s="89"/>
      <c r="K18" s="134"/>
      <c r="L18" s="134"/>
    </row>
    <row r="19" spans="1:12" ht="12" customHeight="1">
      <c r="A19" s="181"/>
      <c r="B19" s="8"/>
      <c r="C19" s="203"/>
      <c r="D19" s="203"/>
      <c r="E19" s="203"/>
      <c r="F19" s="170"/>
      <c r="G19" s="76"/>
      <c r="H19" s="33"/>
      <c r="I19" s="89"/>
      <c r="K19" s="134"/>
      <c r="L19" s="134"/>
    </row>
    <row r="20" spans="1:12" ht="12" customHeight="1">
      <c r="A20" s="181"/>
      <c r="B20" s="181"/>
      <c r="C20" s="203"/>
      <c r="D20" s="203"/>
      <c r="E20" s="203"/>
      <c r="F20" s="170"/>
      <c r="G20" s="76"/>
      <c r="H20" s="33"/>
      <c r="I20" s="89"/>
      <c r="K20" s="134"/>
      <c r="L20" s="134"/>
    </row>
    <row r="21" spans="1:12" ht="12" customHeight="1">
      <c r="A21" s="181"/>
      <c r="B21" s="181"/>
      <c r="C21" s="203"/>
      <c r="D21" s="203"/>
      <c r="E21" s="203"/>
      <c r="F21" s="170"/>
      <c r="G21" s="76"/>
      <c r="H21" s="33"/>
      <c r="I21" s="89"/>
      <c r="K21" s="134"/>
      <c r="L21" s="134"/>
    </row>
    <row r="22" spans="1:12" ht="12" customHeight="1">
      <c r="A22" s="181"/>
      <c r="B22" s="181"/>
      <c r="C22" s="203"/>
      <c r="D22" s="203"/>
      <c r="E22" s="203"/>
      <c r="F22" s="170"/>
      <c r="G22" s="76"/>
      <c r="H22" s="33"/>
      <c r="I22" s="89"/>
      <c r="K22" s="134"/>
      <c r="L22" s="134"/>
    </row>
    <row r="23" spans="1:12" ht="12" customHeight="1">
      <c r="A23" s="181"/>
      <c r="B23" s="181"/>
      <c r="C23" s="203"/>
      <c r="D23" s="203"/>
      <c r="E23" s="203"/>
      <c r="F23" s="170"/>
      <c r="G23" s="76"/>
      <c r="H23" s="33"/>
      <c r="I23" s="190"/>
      <c r="K23" s="134"/>
      <c r="L23" s="134"/>
    </row>
    <row r="24" spans="1:12" ht="12" customHeight="1">
      <c r="A24" s="181"/>
      <c r="B24" s="181"/>
      <c r="C24" s="203"/>
      <c r="D24" s="203"/>
      <c r="E24" s="203"/>
      <c r="F24" s="170"/>
      <c r="G24" s="76"/>
      <c r="H24" s="33"/>
      <c r="I24" s="89"/>
      <c r="K24" s="134"/>
      <c r="L24" s="134"/>
    </row>
    <row r="25" spans="1:12" ht="12" customHeight="1">
      <c r="A25" s="181"/>
      <c r="B25" s="181"/>
      <c r="C25" s="203"/>
      <c r="D25" s="203"/>
      <c r="E25" s="203"/>
      <c r="F25" s="170"/>
      <c r="G25" s="76"/>
      <c r="H25" s="33"/>
      <c r="I25" s="89"/>
      <c r="K25" s="134"/>
      <c r="L25" s="134"/>
    </row>
    <row r="26" spans="1:12" ht="12" customHeight="1">
      <c r="A26" s="181"/>
      <c r="B26" s="181"/>
      <c r="C26" s="203"/>
      <c r="D26" s="203"/>
      <c r="E26" s="203"/>
      <c r="F26" s="170"/>
      <c r="G26" s="76"/>
      <c r="H26" s="33"/>
      <c r="I26" s="190"/>
      <c r="K26" s="134"/>
      <c r="L26" s="134"/>
    </row>
    <row r="27" spans="1:12" ht="12" customHeight="1">
      <c r="A27" s="181"/>
      <c r="B27" s="181"/>
      <c r="C27" s="203"/>
      <c r="D27" s="203"/>
      <c r="E27" s="203"/>
      <c r="F27" s="170"/>
      <c r="G27" s="76"/>
      <c r="H27" s="33"/>
      <c r="I27" s="89"/>
      <c r="K27" s="134"/>
      <c r="L27" s="134"/>
    </row>
    <row r="28" spans="1:12" ht="12" customHeight="1">
      <c r="A28" s="181"/>
      <c r="B28" s="181"/>
      <c r="C28" s="203"/>
      <c r="D28" s="203"/>
      <c r="E28" s="203"/>
      <c r="F28" s="170"/>
      <c r="G28" s="76"/>
      <c r="H28" s="33"/>
      <c r="I28" s="89"/>
      <c r="K28" s="134"/>
      <c r="L28" s="134"/>
    </row>
    <row r="29" spans="1:12" ht="12" customHeight="1">
      <c r="A29" s="181"/>
      <c r="B29" s="181"/>
      <c r="C29" s="203"/>
      <c r="D29" s="203"/>
      <c r="E29" s="203"/>
      <c r="F29" s="170"/>
      <c r="G29" s="76"/>
      <c r="H29" s="33"/>
      <c r="I29" s="136"/>
      <c r="K29" s="134"/>
      <c r="L29" s="134"/>
    </row>
    <row r="30" spans="1:12" ht="12" customHeight="1">
      <c r="A30" s="181"/>
      <c r="B30" s="181"/>
      <c r="C30" s="203"/>
      <c r="D30" s="203"/>
      <c r="E30" s="203"/>
      <c r="F30" s="170"/>
      <c r="G30" s="76"/>
      <c r="H30" s="33"/>
      <c r="I30" s="136"/>
      <c r="K30" s="134"/>
      <c r="L30" s="134"/>
    </row>
    <row r="31" spans="1:12" ht="12" customHeight="1">
      <c r="A31" s="181"/>
      <c r="B31" s="181"/>
      <c r="C31" s="203"/>
      <c r="D31" s="203"/>
      <c r="E31" s="203"/>
      <c r="F31" s="170"/>
      <c r="G31" s="76"/>
      <c r="H31" s="33"/>
      <c r="I31" s="190"/>
      <c r="K31" s="134"/>
      <c r="L31" s="134"/>
    </row>
    <row r="32" spans="1:12" ht="12" customHeight="1">
      <c r="A32" s="181"/>
      <c r="B32" s="181"/>
      <c r="C32" s="203"/>
      <c r="D32" s="203"/>
      <c r="E32" s="203"/>
      <c r="F32" s="170"/>
      <c r="G32" s="76"/>
      <c r="H32" s="33"/>
      <c r="I32" s="136"/>
      <c r="K32" s="134"/>
      <c r="L32" s="134"/>
    </row>
    <row r="33" spans="1:12" ht="12" customHeight="1">
      <c r="A33" s="55"/>
      <c r="B33" s="55"/>
      <c r="C33" s="40"/>
      <c r="D33" s="40"/>
      <c r="E33" s="40"/>
      <c r="F33" s="56"/>
      <c r="G33" s="84"/>
      <c r="H33" s="57"/>
      <c r="I33" s="136"/>
      <c r="K33" s="134"/>
      <c r="L33" s="134"/>
    </row>
    <row r="34" spans="1:12" ht="12" customHeight="1">
      <c r="A34" s="55"/>
      <c r="B34" s="55"/>
      <c r="C34" s="40"/>
      <c r="D34" s="40"/>
      <c r="E34" s="40"/>
      <c r="F34" s="56"/>
      <c r="G34" s="84"/>
      <c r="H34" s="57"/>
      <c r="I34" s="136"/>
      <c r="K34" s="134"/>
      <c r="L34" s="134"/>
    </row>
    <row r="35" spans="1:12" ht="12" customHeight="1">
      <c r="A35" s="55"/>
      <c r="B35" s="55"/>
      <c r="C35" s="40"/>
      <c r="D35" s="40"/>
      <c r="E35" s="40"/>
      <c r="F35" s="56"/>
      <c r="G35" s="84"/>
      <c r="H35" s="57"/>
      <c r="I35" s="136"/>
      <c r="K35" s="134"/>
      <c r="L35" s="134"/>
    </row>
    <row r="36" spans="1:12" ht="12" customHeight="1">
      <c r="A36" s="55"/>
      <c r="B36" s="55"/>
      <c r="C36" s="40"/>
      <c r="D36" s="40"/>
      <c r="E36" s="40"/>
      <c r="F36" s="56"/>
      <c r="G36" s="84"/>
      <c r="H36" s="57"/>
      <c r="I36" s="136"/>
      <c r="K36" s="134"/>
      <c r="L36" s="134"/>
    </row>
    <row r="37" spans="1:12" ht="12" customHeight="1">
      <c r="A37" s="55"/>
      <c r="B37" s="55"/>
      <c r="C37" s="40"/>
      <c r="D37" s="40"/>
      <c r="E37" s="40"/>
      <c r="F37" s="56"/>
      <c r="G37" s="84"/>
      <c r="H37" s="57"/>
      <c r="I37" s="136"/>
      <c r="K37" s="134"/>
      <c r="L37" s="134"/>
    </row>
    <row r="38" spans="1:12" ht="12" customHeight="1">
      <c r="A38" s="55"/>
      <c r="B38" s="55"/>
      <c r="C38" s="40"/>
      <c r="D38" s="40"/>
      <c r="E38" s="40"/>
      <c r="F38" s="56"/>
      <c r="G38" s="84"/>
      <c r="H38" s="57"/>
      <c r="I38" s="136"/>
      <c r="K38" s="134"/>
      <c r="L38" s="134"/>
    </row>
    <row r="39" spans="1:12" ht="12" customHeight="1">
      <c r="A39" s="55"/>
      <c r="B39" s="55"/>
      <c r="C39" s="40"/>
      <c r="D39" s="40"/>
      <c r="E39" s="40"/>
      <c r="F39" s="56"/>
      <c r="G39" s="84"/>
      <c r="H39" s="57"/>
      <c r="I39" s="136"/>
      <c r="K39" s="134"/>
      <c r="L39" s="134"/>
    </row>
    <row r="40" spans="1:12" ht="12" customHeight="1">
      <c r="A40" s="55"/>
      <c r="B40" s="55"/>
      <c r="C40" s="40"/>
      <c r="D40" s="40"/>
      <c r="E40" s="40"/>
      <c r="F40" s="56"/>
      <c r="G40" s="84"/>
      <c r="H40" s="57"/>
      <c r="I40" s="136"/>
      <c r="K40" s="134"/>
      <c r="L40" s="134"/>
    </row>
    <row r="41" spans="1:12" ht="12" customHeight="1">
      <c r="A41" s="55"/>
      <c r="B41" s="55"/>
      <c r="C41" s="40"/>
      <c r="D41" s="40"/>
      <c r="E41" s="40"/>
      <c r="F41" s="56"/>
      <c r="G41" s="84"/>
      <c r="H41" s="57"/>
      <c r="I41" s="136"/>
      <c r="K41" s="134"/>
      <c r="L41" s="134"/>
    </row>
    <row r="42" spans="1:12" ht="12" customHeight="1">
      <c r="A42" s="55"/>
      <c r="B42" s="55"/>
      <c r="C42" s="40"/>
      <c r="D42" s="40"/>
      <c r="E42" s="40"/>
      <c r="F42" s="56"/>
      <c r="G42" s="84"/>
      <c r="H42" s="57"/>
      <c r="I42" s="136"/>
      <c r="K42" s="134"/>
      <c r="L42" s="134"/>
    </row>
    <row r="43" spans="1:12" ht="12" customHeight="1">
      <c r="A43" s="55"/>
      <c r="B43" s="55"/>
      <c r="C43" s="40"/>
      <c r="D43" s="40"/>
      <c r="E43" s="40"/>
      <c r="F43" s="56"/>
      <c r="G43" s="84"/>
      <c r="H43" s="57"/>
      <c r="I43" s="136"/>
      <c r="K43" s="134"/>
      <c r="L43" s="134"/>
    </row>
    <row r="44" spans="1:12" ht="12" customHeight="1">
      <c r="A44" s="55"/>
      <c r="B44" s="55"/>
      <c r="C44" s="40"/>
      <c r="D44" s="40"/>
      <c r="E44" s="40"/>
      <c r="F44" s="56"/>
      <c r="G44" s="84"/>
      <c r="H44" s="57"/>
      <c r="I44" s="136"/>
      <c r="K44" s="134"/>
      <c r="L44" s="134"/>
    </row>
    <row r="45" spans="1:12" ht="12" customHeight="1">
      <c r="A45" s="55"/>
      <c r="B45" s="55"/>
      <c r="C45" s="40"/>
      <c r="D45" s="40"/>
      <c r="E45" s="40"/>
      <c r="F45" s="56"/>
      <c r="G45" s="84"/>
      <c r="H45" s="57"/>
      <c r="I45" s="136"/>
      <c r="K45" s="134"/>
      <c r="L45" s="134"/>
    </row>
    <row r="46" spans="1:12" ht="12" customHeight="1">
      <c r="A46" s="55"/>
      <c r="B46" s="55"/>
      <c r="C46" s="40"/>
      <c r="D46" s="40"/>
      <c r="E46" s="40"/>
      <c r="F46" s="56"/>
      <c r="G46" s="84"/>
      <c r="H46" s="57"/>
      <c r="I46" s="136"/>
      <c r="K46" s="134"/>
      <c r="L46" s="134"/>
    </row>
    <row r="47" spans="1:12" ht="12" customHeight="1">
      <c r="A47" s="55"/>
      <c r="B47" s="55"/>
      <c r="C47" s="40"/>
      <c r="D47" s="40"/>
      <c r="E47" s="40"/>
      <c r="F47" s="56"/>
      <c r="G47" s="84"/>
      <c r="H47" s="57"/>
      <c r="I47" s="136"/>
      <c r="K47" s="134"/>
      <c r="L47" s="134"/>
    </row>
    <row r="48" spans="1:12" ht="12" customHeight="1">
      <c r="A48" s="55"/>
      <c r="B48" s="55"/>
      <c r="C48" s="40"/>
      <c r="D48" s="40"/>
      <c r="E48" s="40"/>
      <c r="F48" s="56"/>
      <c r="G48" s="84"/>
      <c r="H48" s="57"/>
      <c r="I48" s="136"/>
      <c r="K48" s="134"/>
      <c r="L48" s="134"/>
    </row>
    <row r="49" spans="1:12" ht="12" customHeight="1">
      <c r="A49" s="55"/>
      <c r="B49" s="55"/>
      <c r="C49" s="40"/>
      <c r="D49" s="40"/>
      <c r="E49" s="40"/>
      <c r="F49" s="56"/>
      <c r="G49" s="84"/>
      <c r="H49" s="57"/>
      <c r="I49" s="136"/>
      <c r="K49" s="134"/>
      <c r="L49" s="134"/>
    </row>
    <row r="50" spans="1:12" ht="12" customHeight="1">
      <c r="A50" s="55"/>
      <c r="B50" s="55"/>
      <c r="C50" s="40"/>
      <c r="D50" s="40"/>
      <c r="E50" s="40"/>
      <c r="F50" s="56"/>
      <c r="G50" s="84"/>
      <c r="H50" s="57"/>
      <c r="I50" s="136"/>
      <c r="K50" s="134"/>
      <c r="L50" s="134"/>
    </row>
    <row r="51" spans="1:12" ht="12" customHeight="1">
      <c r="A51" s="55"/>
      <c r="B51" s="55"/>
      <c r="C51" s="40"/>
      <c r="D51" s="40"/>
      <c r="E51" s="40"/>
      <c r="F51" s="56"/>
      <c r="G51" s="84"/>
      <c r="H51" s="57"/>
      <c r="I51" s="136"/>
      <c r="K51" s="134"/>
      <c r="L51" s="134"/>
    </row>
    <row r="52" spans="1:12" ht="12" customHeight="1">
      <c r="A52" s="55"/>
      <c r="B52" s="55"/>
      <c r="C52" s="40"/>
      <c r="D52" s="40"/>
      <c r="E52" s="40"/>
      <c r="F52" s="56"/>
      <c r="G52" s="84"/>
      <c r="H52" s="57"/>
      <c r="I52" s="136"/>
      <c r="K52" s="134"/>
      <c r="L52" s="134"/>
    </row>
    <row r="53" spans="1:12" ht="12" customHeight="1">
      <c r="A53" s="55"/>
      <c r="B53" s="55"/>
      <c r="C53" s="40"/>
      <c r="D53" s="40"/>
      <c r="E53" s="40"/>
      <c r="F53" s="56"/>
      <c r="G53" s="84"/>
      <c r="H53" s="57"/>
      <c r="I53" s="136"/>
      <c r="K53" s="134"/>
      <c r="L53" s="134"/>
    </row>
    <row r="54" spans="1:12" ht="12" customHeight="1">
      <c r="A54" s="55"/>
      <c r="B54" s="55"/>
      <c r="C54" s="40"/>
      <c r="D54" s="40"/>
      <c r="E54" s="40"/>
      <c r="F54" s="56"/>
      <c r="G54" s="84"/>
      <c r="H54" s="57"/>
      <c r="I54" s="136"/>
      <c r="K54" s="134"/>
      <c r="L54" s="134"/>
    </row>
    <row r="55" spans="1:12" ht="12" customHeight="1">
      <c r="A55" s="55"/>
      <c r="B55" s="55"/>
      <c r="C55" s="40"/>
      <c r="D55" s="40"/>
      <c r="E55" s="40"/>
      <c r="F55" s="56"/>
      <c r="G55" s="84"/>
      <c r="H55" s="57"/>
      <c r="I55" s="136"/>
      <c r="K55" s="134"/>
      <c r="L55" s="134"/>
    </row>
    <row r="56" spans="1:12" ht="12" customHeight="1">
      <c r="A56" s="55"/>
      <c r="B56" s="55"/>
      <c r="C56" s="40"/>
      <c r="D56" s="40"/>
      <c r="E56" s="40"/>
      <c r="F56" s="56"/>
      <c r="G56" s="84"/>
      <c r="H56" s="57"/>
      <c r="I56" s="136"/>
      <c r="K56" s="134"/>
      <c r="L56" s="134"/>
    </row>
    <row r="57" spans="1:12" ht="12" customHeight="1">
      <c r="A57" s="55"/>
      <c r="B57" s="55"/>
      <c r="C57" s="40"/>
      <c r="D57" s="40"/>
      <c r="E57" s="40"/>
      <c r="F57" s="56"/>
      <c r="G57" s="84"/>
      <c r="H57" s="57"/>
      <c r="I57" s="136"/>
      <c r="K57" s="134"/>
      <c r="L57" s="134"/>
    </row>
    <row r="58" spans="1:12" ht="12" customHeight="1">
      <c r="A58" s="55"/>
      <c r="B58" s="55"/>
      <c r="C58" s="40"/>
      <c r="D58" s="40"/>
      <c r="E58" s="40"/>
      <c r="F58" s="56"/>
      <c r="G58" s="84"/>
      <c r="H58" s="57"/>
      <c r="I58" s="136"/>
      <c r="K58" s="134"/>
      <c r="L58" s="134"/>
    </row>
    <row r="59" spans="1:12" ht="12" customHeight="1">
      <c r="A59" s="55"/>
      <c r="B59" s="55"/>
      <c r="C59" s="40"/>
      <c r="D59" s="40"/>
      <c r="E59" s="40"/>
      <c r="F59" s="56"/>
      <c r="G59" s="84"/>
      <c r="H59" s="57"/>
      <c r="I59" s="136"/>
      <c r="K59" s="134"/>
      <c r="L59" s="134"/>
    </row>
    <row r="60" spans="1:12" ht="12" customHeight="1">
      <c r="A60" s="55"/>
      <c r="B60" s="55"/>
      <c r="C60" s="40"/>
      <c r="D60" s="40"/>
      <c r="E60" s="40"/>
      <c r="F60" s="56"/>
      <c r="G60" s="84"/>
      <c r="H60" s="57"/>
      <c r="I60" s="136"/>
      <c r="K60" s="134"/>
      <c r="L60" s="134"/>
    </row>
    <row r="61" spans="1:12" ht="12" customHeight="1">
      <c r="A61" s="20"/>
      <c r="B61" s="19"/>
      <c r="C61" s="60"/>
      <c r="D61" s="60"/>
      <c r="F61" s="20"/>
      <c r="G61" s="75"/>
      <c r="H61" s="33"/>
      <c r="I61" s="89" t="str">
        <f>IF(OR(AND(G61="Prov",H61="Sum"),(H61="PC Sum")),". . . . . . . . .00",IF(ISERR(G61*H61),"",IF(G61*H61=0,"",ROUND(G61*H61,2))))</f>
        <v/>
      </c>
    </row>
    <row r="62" spans="1:12" ht="12" customHeight="1">
      <c r="A62" s="29"/>
      <c r="B62" s="23"/>
      <c r="C62" s="61"/>
      <c r="D62" s="61"/>
      <c r="E62" s="62"/>
      <c r="F62" s="24"/>
      <c r="G62" s="77"/>
      <c r="H62" s="35"/>
      <c r="I62" s="93"/>
    </row>
    <row r="63" spans="1:12" ht="12" customHeight="1">
      <c r="A63" s="20"/>
      <c r="B63" s="9" t="s">
        <v>193</v>
      </c>
      <c r="C63" s="60"/>
      <c r="D63" s="60"/>
      <c r="F63" s="1"/>
      <c r="G63" s="78"/>
      <c r="H63" s="36"/>
      <c r="I63" s="65"/>
    </row>
    <row r="64" spans="1:12" ht="12" customHeight="1">
      <c r="A64" s="25"/>
      <c r="B64" s="26"/>
      <c r="C64" s="63"/>
      <c r="D64" s="63"/>
      <c r="E64" s="64"/>
      <c r="F64" s="27"/>
      <c r="G64" s="79"/>
      <c r="H64" s="37"/>
      <c r="I64" s="90"/>
    </row>
    <row r="65" spans="1:9" ht="12" customHeight="1">
      <c r="A65" s="40"/>
      <c r="B65" s="40"/>
      <c r="C65" s="40"/>
      <c r="D65" s="40"/>
      <c r="E65" s="40"/>
      <c r="F65" s="41"/>
      <c r="G65" s="85"/>
      <c r="H65" s="58"/>
      <c r="I65" s="138"/>
    </row>
    <row r="66" spans="1:9">
      <c r="A66" s="40"/>
      <c r="B66" s="40"/>
      <c r="C66" s="40"/>
      <c r="D66" s="40"/>
      <c r="E66" s="40"/>
      <c r="F66" s="41"/>
      <c r="G66" s="81"/>
      <c r="H66" s="42"/>
      <c r="I66" s="96"/>
    </row>
    <row r="67" spans="1:9">
      <c r="A67" s="40"/>
      <c r="B67" s="40"/>
      <c r="C67" s="40"/>
      <c r="D67" s="40"/>
      <c r="E67" s="40"/>
      <c r="F67" s="41"/>
      <c r="G67" s="81"/>
      <c r="H67" s="42"/>
      <c r="I67" s="96"/>
    </row>
    <row r="68" spans="1:9">
      <c r="A68" s="40"/>
      <c r="B68" s="40"/>
      <c r="C68" s="40"/>
      <c r="D68" s="40"/>
      <c r="E68" s="40"/>
      <c r="F68" s="41"/>
      <c r="G68" s="81"/>
      <c r="H68" s="42"/>
      <c r="I68" s="96"/>
    </row>
    <row r="69" spans="1:9">
      <c r="A69" s="40"/>
      <c r="B69" s="40"/>
      <c r="C69" s="40"/>
      <c r="D69" s="40"/>
      <c r="E69" s="40"/>
      <c r="F69" s="41"/>
      <c r="G69" s="81"/>
      <c r="H69" s="42"/>
      <c r="I69" s="96"/>
    </row>
    <row r="70" spans="1:9">
      <c r="A70" s="40"/>
      <c r="B70" s="40"/>
      <c r="C70" s="40"/>
      <c r="D70" s="40"/>
      <c r="E70" s="40"/>
      <c r="F70" s="41"/>
      <c r="G70" s="81"/>
      <c r="H70" s="42"/>
      <c r="I70" s="96"/>
    </row>
    <row r="71" spans="1:9">
      <c r="A71" s="40"/>
      <c r="B71" s="40"/>
      <c r="C71" s="40"/>
      <c r="D71" s="40"/>
      <c r="E71" s="40"/>
      <c r="F71" s="41"/>
      <c r="G71" s="81"/>
      <c r="H71" s="42"/>
      <c r="I71" s="96"/>
    </row>
    <row r="72" spans="1:9">
      <c r="A72" s="40"/>
      <c r="B72" s="40"/>
      <c r="C72" s="40"/>
      <c r="D72" s="40"/>
      <c r="E72" s="40"/>
      <c r="F72" s="41"/>
      <c r="G72" s="81"/>
      <c r="H72" s="42"/>
      <c r="I72" s="96"/>
    </row>
    <row r="73" spans="1:9">
      <c r="A73" s="40"/>
      <c r="B73" s="40"/>
      <c r="C73" s="40"/>
      <c r="D73" s="40"/>
      <c r="E73" s="40"/>
      <c r="F73" s="41"/>
      <c r="G73" s="81"/>
      <c r="H73" s="42"/>
      <c r="I73" s="96"/>
    </row>
    <row r="74" spans="1:9">
      <c r="A74" s="40"/>
      <c r="B74" s="40"/>
      <c r="C74" s="40"/>
      <c r="D74" s="40"/>
      <c r="E74" s="40"/>
      <c r="F74" s="41"/>
      <c r="G74" s="81"/>
      <c r="H74" s="42"/>
      <c r="I74" s="96"/>
    </row>
    <row r="75" spans="1:9">
      <c r="A75" s="40"/>
      <c r="B75" s="40"/>
      <c r="C75" s="40"/>
      <c r="D75" s="40"/>
      <c r="E75" s="40"/>
      <c r="F75" s="41"/>
      <c r="G75" s="81"/>
      <c r="H75" s="42"/>
      <c r="I75" s="96"/>
    </row>
    <row r="76" spans="1:9">
      <c r="A76" s="40"/>
      <c r="B76" s="40"/>
      <c r="C76" s="40"/>
      <c r="D76" s="40"/>
      <c r="E76" s="40"/>
      <c r="F76" s="41"/>
      <c r="G76" s="81"/>
      <c r="H76" s="42"/>
      <c r="I76" s="96"/>
    </row>
    <row r="77" spans="1:9">
      <c r="A77" s="40"/>
      <c r="B77" s="40"/>
      <c r="C77" s="40"/>
      <c r="D77" s="40"/>
      <c r="E77" s="40"/>
      <c r="F77" s="41"/>
      <c r="G77" s="81"/>
      <c r="H77" s="42"/>
      <c r="I77" s="96"/>
    </row>
    <row r="78" spans="1:9">
      <c r="A78" s="40"/>
      <c r="B78" s="40"/>
      <c r="C78" s="40"/>
      <c r="D78" s="40"/>
      <c r="E78" s="40"/>
      <c r="F78" s="41"/>
      <c r="G78" s="81"/>
      <c r="H78" s="42"/>
      <c r="I78" s="96"/>
    </row>
    <row r="79" spans="1:9">
      <c r="A79" s="40"/>
      <c r="B79" s="40"/>
      <c r="C79" s="40"/>
      <c r="D79" s="40"/>
      <c r="E79" s="40"/>
      <c r="F79" s="41"/>
      <c r="G79" s="81"/>
      <c r="H79" s="42"/>
      <c r="I79" s="96"/>
    </row>
    <row r="80" spans="1:9">
      <c r="A80" s="40"/>
      <c r="B80" s="40"/>
      <c r="C80" s="40"/>
      <c r="D80" s="40"/>
      <c r="E80" s="40"/>
      <c r="F80" s="41"/>
      <c r="G80" s="81"/>
      <c r="H80" s="42"/>
      <c r="I80" s="96"/>
    </row>
    <row r="81" spans="1:9">
      <c r="A81" s="40"/>
      <c r="B81" s="40"/>
      <c r="C81" s="40"/>
      <c r="D81" s="40"/>
      <c r="E81" s="40"/>
      <c r="F81" s="41"/>
      <c r="G81" s="81"/>
      <c r="H81" s="42"/>
      <c r="I81" s="96"/>
    </row>
    <row r="82" spans="1:9">
      <c r="A82" s="40"/>
      <c r="B82" s="40"/>
      <c r="C82" s="40"/>
      <c r="D82" s="40"/>
      <c r="E82" s="40"/>
      <c r="F82" s="41"/>
      <c r="G82" s="81"/>
      <c r="H82" s="42"/>
      <c r="I82" s="96"/>
    </row>
    <row r="83" spans="1:9">
      <c r="A83" s="40"/>
      <c r="B83" s="40"/>
      <c r="C83" s="40"/>
      <c r="D83" s="40"/>
      <c r="E83" s="40"/>
      <c r="F83" s="41"/>
      <c r="G83" s="81"/>
      <c r="H83" s="42"/>
      <c r="I83" s="96"/>
    </row>
    <row r="84" spans="1:9">
      <c r="A84" s="40"/>
      <c r="B84" s="40"/>
      <c r="C84" s="40"/>
      <c r="D84" s="40"/>
      <c r="E84" s="40"/>
      <c r="F84" s="41"/>
      <c r="G84" s="81"/>
      <c r="H84" s="42"/>
      <c r="I84" s="96"/>
    </row>
  </sheetData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28" orientation="portrait" horizontalDpi="300" verticalDpi="300" r:id="rId1"/>
  <headerFooter alignWithMargins="0">
    <oddHeader>&amp;CC2.&amp;P</oddHeader>
    <oddFooter>&amp;L&amp;8 1109 (ENG_ACES 03/2024)</oddFooter>
  </headerFooter>
  <rowBreaks count="1" manualBreakCount="1">
    <brk id="260" max="6553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I131"/>
  <sheetViews>
    <sheetView tabSelected="1" view="pageBreakPreview" zoomScaleNormal="100" zoomScaleSheetLayoutView="100" workbookViewId="0">
      <selection activeCell="N19" sqref="N19"/>
    </sheetView>
  </sheetViews>
  <sheetFormatPr defaultColWidth="9.21875" defaultRowHeight="13.2"/>
  <cols>
    <col min="1" max="1" width="9.109375" style="189" customWidth="1"/>
    <col min="2" max="2" width="5.6640625" style="189" customWidth="1"/>
    <col min="3" max="3" width="3.77734375" style="189" customWidth="1"/>
    <col min="4" max="4" width="2.44140625" style="189" customWidth="1"/>
    <col min="5" max="5" width="28.6640625" style="189" customWidth="1"/>
    <col min="6" max="6" width="5" style="189" customWidth="1"/>
    <col min="7" max="7" width="7.44140625" style="189" customWidth="1"/>
    <col min="8" max="8" width="12" style="189" customWidth="1"/>
    <col min="9" max="9" width="14.88671875" style="174" customWidth="1"/>
    <col min="10" max="16384" width="9.21875" style="189"/>
  </cols>
  <sheetData>
    <row r="1" spans="1:9" ht="12" customHeight="1">
      <c r="A1" s="184"/>
      <c r="B1" s="184"/>
      <c r="C1" s="184"/>
      <c r="D1" s="184"/>
      <c r="E1" s="184"/>
      <c r="F1" s="183"/>
      <c r="G1" s="31"/>
      <c r="H1" s="31"/>
      <c r="I1" s="91" t="s">
        <v>160</v>
      </c>
    </row>
    <row r="2" spans="1:9" ht="12" customHeight="1">
      <c r="A2" s="184"/>
      <c r="B2" s="184"/>
      <c r="C2" s="184"/>
      <c r="D2" s="184"/>
      <c r="E2" s="184"/>
      <c r="F2" s="183"/>
      <c r="G2" s="30"/>
      <c r="H2" s="30"/>
      <c r="I2" s="92"/>
    </row>
    <row r="3" spans="1:9" ht="12" customHeight="1">
      <c r="A3" s="221" t="s">
        <v>17</v>
      </c>
      <c r="B3" s="221"/>
      <c r="C3" s="220"/>
      <c r="D3" s="220"/>
      <c r="E3" s="220"/>
      <c r="F3" s="219"/>
      <c r="G3" s="6"/>
      <c r="H3" s="186"/>
      <c r="I3" s="185"/>
    </row>
    <row r="4" spans="1:9" ht="12" customHeight="1">
      <c r="A4" s="214" t="s">
        <v>18</v>
      </c>
      <c r="B4" s="214" t="s">
        <v>19</v>
      </c>
      <c r="C4" s="211"/>
      <c r="D4" s="211"/>
      <c r="E4" s="211" t="s">
        <v>20</v>
      </c>
      <c r="F4" s="218" t="s">
        <v>21</v>
      </c>
      <c r="G4" s="11" t="s">
        <v>22</v>
      </c>
      <c r="H4" s="11" t="s">
        <v>23</v>
      </c>
      <c r="I4" s="67" t="s">
        <v>24</v>
      </c>
    </row>
    <row r="5" spans="1:9" ht="12" customHeight="1">
      <c r="A5" s="217" t="s">
        <v>25</v>
      </c>
      <c r="B5" s="217" t="s">
        <v>26</v>
      </c>
      <c r="C5" s="216"/>
      <c r="D5" s="216"/>
      <c r="E5" s="216"/>
      <c r="F5" s="215"/>
      <c r="G5" s="172" t="s">
        <v>27</v>
      </c>
      <c r="H5" s="16"/>
      <c r="I5" s="68"/>
    </row>
    <row r="6" spans="1:9" ht="12" customHeight="1">
      <c r="A6" s="212"/>
      <c r="B6" s="212"/>
      <c r="C6" s="184"/>
      <c r="D6" s="184"/>
      <c r="E6" s="184"/>
      <c r="F6" s="213"/>
      <c r="G6" s="228"/>
      <c r="H6" s="33"/>
      <c r="I6" s="89" t="str">
        <f t="shared" ref="I6:I10" si="0">IF(OR(AND(G6="Prov",H6="Sum"),(H6="PC Sum")),". . . . . . . . .00",IF(ISERR(G6*H6),"",IF(G6*H6=0,"",ROUND(G6*H6,2))))</f>
        <v/>
      </c>
    </row>
    <row r="7" spans="1:9" ht="12" customHeight="1">
      <c r="A7" s="212" t="s">
        <v>161</v>
      </c>
      <c r="B7" s="212"/>
      <c r="C7" s="21" t="s">
        <v>162</v>
      </c>
      <c r="D7" s="21"/>
      <c r="E7" s="184"/>
      <c r="F7" s="213"/>
      <c r="G7" s="228"/>
      <c r="H7" s="33"/>
      <c r="I7" s="89" t="str">
        <f t="shared" si="0"/>
        <v/>
      </c>
    </row>
    <row r="8" spans="1:9" ht="12" customHeight="1">
      <c r="A8" s="212"/>
      <c r="B8" s="212"/>
      <c r="C8" s="21"/>
      <c r="D8" s="21"/>
      <c r="E8" s="184"/>
      <c r="F8" s="213"/>
      <c r="G8" s="228"/>
      <c r="H8" s="33"/>
      <c r="I8" s="89" t="str">
        <f t="shared" si="0"/>
        <v/>
      </c>
    </row>
    <row r="9" spans="1:9" ht="12" customHeight="1">
      <c r="A9" s="212"/>
      <c r="B9" s="214" t="s">
        <v>163</v>
      </c>
      <c r="C9" s="211" t="s">
        <v>305</v>
      </c>
      <c r="D9" s="184"/>
      <c r="E9" s="184"/>
      <c r="F9" s="213"/>
      <c r="G9" s="228"/>
      <c r="H9" s="33"/>
      <c r="I9" s="89" t="str">
        <f t="shared" si="0"/>
        <v/>
      </c>
    </row>
    <row r="10" spans="1:9" ht="12" customHeight="1">
      <c r="A10" s="212"/>
      <c r="B10" s="214"/>
      <c r="C10" s="211" t="s">
        <v>306</v>
      </c>
      <c r="D10" s="184"/>
      <c r="E10" s="184"/>
      <c r="F10" s="213"/>
      <c r="G10" s="228"/>
      <c r="H10" s="407"/>
      <c r="I10" s="408" t="str">
        <f t="shared" si="0"/>
        <v/>
      </c>
    </row>
    <row r="11" spans="1:9" ht="12" customHeight="1">
      <c r="A11" s="212"/>
      <c r="B11" s="212"/>
      <c r="C11" s="184"/>
      <c r="D11" s="184"/>
      <c r="E11" s="184"/>
      <c r="F11" s="213"/>
      <c r="G11" s="228"/>
      <c r="H11" s="407"/>
      <c r="I11" s="408"/>
    </row>
    <row r="12" spans="1:9" ht="12" customHeight="1">
      <c r="A12" s="212"/>
      <c r="B12" s="212"/>
      <c r="C12" s="203" t="s">
        <v>116</v>
      </c>
      <c r="D12" s="373" t="s">
        <v>392</v>
      </c>
      <c r="E12" s="2"/>
      <c r="F12" s="170" t="s">
        <v>48</v>
      </c>
      <c r="G12" s="76">
        <v>550</v>
      </c>
      <c r="H12" s="407"/>
      <c r="I12" s="409"/>
    </row>
    <row r="13" spans="1:9" ht="12" customHeight="1">
      <c r="A13" s="212"/>
      <c r="B13" s="212"/>
      <c r="C13" s="203"/>
      <c r="D13" s="372" t="s">
        <v>393</v>
      </c>
      <c r="E13" s="2"/>
      <c r="F13" s="170"/>
      <c r="G13" s="76"/>
      <c r="H13" s="407"/>
      <c r="I13" s="408"/>
    </row>
    <row r="14" spans="1:9" ht="12" customHeight="1">
      <c r="A14" s="212"/>
      <c r="B14" s="212"/>
      <c r="C14" s="203"/>
      <c r="D14" s="176" t="s">
        <v>451</v>
      </c>
      <c r="E14" s="2"/>
      <c r="F14" s="170"/>
      <c r="G14" s="76"/>
      <c r="H14" s="407"/>
      <c r="I14" s="408"/>
    </row>
    <row r="15" spans="1:9" ht="12" customHeight="1">
      <c r="A15" s="212"/>
      <c r="B15" s="212"/>
      <c r="C15" s="203"/>
      <c r="D15" s="176"/>
      <c r="E15" s="2"/>
      <c r="F15" s="170"/>
      <c r="G15" s="76"/>
      <c r="H15" s="407"/>
      <c r="I15" s="408"/>
    </row>
    <row r="16" spans="1:9" ht="12" customHeight="1">
      <c r="A16" s="212"/>
      <c r="B16" s="214" t="s">
        <v>164</v>
      </c>
      <c r="C16" s="211" t="s">
        <v>165</v>
      </c>
      <c r="D16" s="184"/>
      <c r="E16" s="184"/>
      <c r="F16" s="213"/>
      <c r="G16" s="228"/>
      <c r="H16" s="407"/>
      <c r="I16" s="408"/>
    </row>
    <row r="17" spans="1:9" ht="12" customHeight="1">
      <c r="A17" s="212"/>
      <c r="B17" s="212"/>
      <c r="C17" s="184"/>
      <c r="D17" s="184"/>
      <c r="E17" s="184"/>
      <c r="F17" s="213"/>
      <c r="G17" s="228"/>
      <c r="H17" s="407"/>
      <c r="I17" s="408"/>
    </row>
    <row r="18" spans="1:9" ht="12" customHeight="1">
      <c r="A18" s="212"/>
      <c r="B18" s="212"/>
      <c r="C18" s="184" t="s">
        <v>116</v>
      </c>
      <c r="D18" s="320" t="s">
        <v>394</v>
      </c>
      <c r="E18" s="184"/>
      <c r="F18" s="213"/>
      <c r="G18" s="228"/>
      <c r="H18" s="407"/>
      <c r="I18" s="408"/>
    </row>
    <row r="19" spans="1:9" ht="12" customHeight="1">
      <c r="A19" s="212"/>
      <c r="B19" s="212"/>
      <c r="C19" s="184"/>
      <c r="D19" s="320" t="s">
        <v>395</v>
      </c>
      <c r="E19" s="184"/>
      <c r="F19" s="213"/>
      <c r="G19" s="228"/>
      <c r="H19" s="407"/>
      <c r="I19" s="408"/>
    </row>
    <row r="20" spans="1:9" ht="12" customHeight="1">
      <c r="A20" s="212"/>
      <c r="B20" s="212"/>
      <c r="C20" s="184"/>
      <c r="D20" s="320" t="s">
        <v>396</v>
      </c>
      <c r="E20" s="184"/>
      <c r="F20" s="213" t="s">
        <v>144</v>
      </c>
      <c r="G20" s="228">
        <v>1</v>
      </c>
      <c r="H20" s="407"/>
      <c r="I20" s="409"/>
    </row>
    <row r="21" spans="1:9" ht="12" customHeight="1">
      <c r="A21" s="212"/>
      <c r="B21" s="212"/>
      <c r="C21" s="184"/>
      <c r="D21" s="184" t="s">
        <v>397</v>
      </c>
      <c r="E21" s="184"/>
      <c r="F21" s="213"/>
      <c r="G21" s="228"/>
      <c r="H21" s="407"/>
      <c r="I21" s="408"/>
    </row>
    <row r="22" spans="1:9" ht="12" customHeight="1">
      <c r="A22" s="212"/>
      <c r="B22" s="212"/>
      <c r="C22" s="184"/>
      <c r="D22" s="184"/>
      <c r="E22" s="184"/>
      <c r="F22" s="213"/>
      <c r="G22" s="228"/>
      <c r="H22" s="407"/>
      <c r="I22" s="408"/>
    </row>
    <row r="23" spans="1:9" ht="12" customHeight="1">
      <c r="A23" s="212"/>
      <c r="B23" s="212"/>
      <c r="C23" s="184" t="s">
        <v>119</v>
      </c>
      <c r="D23" s="184" t="s">
        <v>398</v>
      </c>
      <c r="E23" s="184"/>
      <c r="F23" s="213"/>
      <c r="G23" s="228"/>
      <c r="H23" s="407"/>
      <c r="I23" s="409"/>
    </row>
    <row r="24" spans="1:9" ht="12" customHeight="1">
      <c r="A24" s="212"/>
      <c r="B24" s="212"/>
      <c r="C24" s="184"/>
      <c r="D24" s="320" t="s">
        <v>399</v>
      </c>
      <c r="E24" s="184"/>
      <c r="F24" s="213" t="s">
        <v>144</v>
      </c>
      <c r="G24" s="228">
        <v>2</v>
      </c>
      <c r="H24" s="407"/>
      <c r="I24" s="409"/>
    </row>
    <row r="25" spans="1:9" ht="12" customHeight="1">
      <c r="A25" s="212"/>
      <c r="B25" s="212"/>
      <c r="C25" s="184"/>
      <c r="D25" s="410" t="s">
        <v>451</v>
      </c>
      <c r="E25" s="379"/>
      <c r="F25" s="213"/>
      <c r="G25" s="228"/>
      <c r="H25" s="407"/>
      <c r="I25" s="409"/>
    </row>
    <row r="26" spans="1:9" ht="12" customHeight="1">
      <c r="A26" s="212"/>
      <c r="B26" s="212"/>
      <c r="C26" s="203"/>
      <c r="D26" s="176"/>
      <c r="E26" s="184"/>
      <c r="F26" s="213"/>
      <c r="G26" s="228"/>
      <c r="H26" s="407"/>
      <c r="I26" s="408"/>
    </row>
    <row r="27" spans="1:9" ht="12" customHeight="1">
      <c r="A27" s="212"/>
      <c r="B27" s="212"/>
      <c r="C27" s="203"/>
      <c r="D27" s="176"/>
      <c r="E27" s="184"/>
      <c r="F27" s="213"/>
      <c r="G27" s="228"/>
      <c r="H27" s="407"/>
      <c r="I27" s="408"/>
    </row>
    <row r="28" spans="1:9" ht="12" customHeight="1">
      <c r="A28" s="212"/>
      <c r="B28" s="212"/>
      <c r="C28" s="203"/>
      <c r="D28" s="176"/>
      <c r="E28" s="184"/>
      <c r="F28" s="213"/>
      <c r="G28" s="228"/>
      <c r="H28" s="407"/>
      <c r="I28" s="408"/>
    </row>
    <row r="29" spans="1:9" ht="12" customHeight="1">
      <c r="A29" s="212"/>
      <c r="B29" s="212"/>
      <c r="C29" s="203"/>
      <c r="D29" s="176"/>
      <c r="E29" s="184"/>
      <c r="F29" s="213"/>
      <c r="G29" s="228"/>
      <c r="H29" s="33"/>
      <c r="I29" s="89"/>
    </row>
    <row r="30" spans="1:9" ht="12" customHeight="1">
      <c r="A30" s="212"/>
      <c r="B30" s="212"/>
      <c r="C30" s="203"/>
      <c r="D30" s="176"/>
      <c r="E30" s="184"/>
      <c r="F30" s="213"/>
      <c r="G30" s="228"/>
      <c r="H30" s="33"/>
      <c r="I30" s="89"/>
    </row>
    <row r="31" spans="1:9" ht="12" customHeight="1">
      <c r="A31" s="212"/>
      <c r="B31" s="212"/>
      <c r="C31" s="203"/>
      <c r="D31" s="176"/>
      <c r="E31" s="184"/>
      <c r="F31" s="213"/>
      <c r="G31" s="228"/>
      <c r="H31" s="33"/>
      <c r="I31" s="89"/>
    </row>
    <row r="32" spans="1:9" ht="12" customHeight="1">
      <c r="A32" s="212"/>
      <c r="B32" s="212"/>
      <c r="C32" s="203"/>
      <c r="D32" s="176"/>
      <c r="E32" s="184"/>
      <c r="F32" s="213"/>
      <c r="G32" s="228"/>
      <c r="H32" s="33"/>
      <c r="I32" s="89"/>
    </row>
    <row r="33" spans="1:9" ht="12" customHeight="1">
      <c r="A33" s="212"/>
      <c r="B33" s="212"/>
      <c r="C33" s="203"/>
      <c r="D33" s="176"/>
      <c r="E33" s="184"/>
      <c r="F33" s="213"/>
      <c r="G33" s="228"/>
      <c r="H33" s="33"/>
      <c r="I33" s="89"/>
    </row>
    <row r="34" spans="1:9" ht="12" customHeight="1">
      <c r="A34" s="212"/>
      <c r="B34" s="212"/>
      <c r="C34" s="203"/>
      <c r="D34" s="176"/>
      <c r="E34" s="184"/>
      <c r="F34" s="213"/>
      <c r="G34" s="228"/>
      <c r="H34" s="33"/>
      <c r="I34" s="89"/>
    </row>
    <row r="35" spans="1:9" ht="12" customHeight="1">
      <c r="A35" s="212"/>
      <c r="B35" s="212"/>
      <c r="C35" s="203"/>
      <c r="D35" s="176"/>
      <c r="E35" s="184"/>
      <c r="F35" s="213"/>
      <c r="G35" s="228"/>
      <c r="H35" s="33"/>
      <c r="I35" s="89"/>
    </row>
    <row r="36" spans="1:9" ht="12" customHeight="1">
      <c r="A36" s="212"/>
      <c r="B36" s="212"/>
      <c r="C36" s="203"/>
      <c r="D36" s="176"/>
      <c r="E36" s="184"/>
      <c r="F36" s="213"/>
      <c r="G36" s="228"/>
      <c r="H36" s="33"/>
      <c r="I36" s="89"/>
    </row>
    <row r="37" spans="1:9" ht="12" customHeight="1">
      <c r="A37" s="212"/>
      <c r="B37" s="212"/>
      <c r="C37" s="203"/>
      <c r="D37" s="176"/>
      <c r="E37" s="184"/>
      <c r="F37" s="213"/>
      <c r="G37" s="228"/>
      <c r="H37" s="33"/>
      <c r="I37" s="89"/>
    </row>
    <row r="38" spans="1:9" ht="12" customHeight="1">
      <c r="A38" s="212"/>
      <c r="B38" s="212"/>
      <c r="C38" s="203"/>
      <c r="D38" s="176"/>
      <c r="E38" s="184"/>
      <c r="F38" s="213"/>
      <c r="G38" s="228"/>
      <c r="H38" s="33"/>
      <c r="I38" s="89"/>
    </row>
    <row r="39" spans="1:9" ht="12" customHeight="1">
      <c r="A39" s="212"/>
      <c r="B39" s="212"/>
      <c r="C39" s="203"/>
      <c r="D39" s="176"/>
      <c r="E39" s="184"/>
      <c r="F39" s="213"/>
      <c r="G39" s="228"/>
      <c r="H39" s="33"/>
      <c r="I39" s="89"/>
    </row>
    <row r="40" spans="1:9" ht="12" customHeight="1">
      <c r="A40" s="212"/>
      <c r="B40" s="212"/>
      <c r="C40" s="203"/>
      <c r="D40" s="176"/>
      <c r="E40" s="184"/>
      <c r="F40" s="213"/>
      <c r="G40" s="228"/>
      <c r="H40" s="33"/>
      <c r="I40" s="89"/>
    </row>
    <row r="41" spans="1:9" ht="12" customHeight="1">
      <c r="A41" s="212"/>
      <c r="B41" s="212"/>
      <c r="C41" s="203"/>
      <c r="D41" s="176"/>
      <c r="E41" s="184"/>
      <c r="F41" s="213"/>
      <c r="G41" s="228"/>
      <c r="H41" s="33"/>
      <c r="I41" s="89"/>
    </row>
    <row r="42" spans="1:9" ht="12" customHeight="1">
      <c r="A42" s="212"/>
      <c r="B42" s="212"/>
      <c r="C42" s="203"/>
      <c r="D42" s="176"/>
      <c r="E42" s="184"/>
      <c r="F42" s="213"/>
      <c r="G42" s="228"/>
      <c r="H42" s="33"/>
      <c r="I42" s="89"/>
    </row>
    <row r="43" spans="1:9" ht="12" customHeight="1">
      <c r="A43" s="212"/>
      <c r="B43" s="212"/>
      <c r="C43" s="203"/>
      <c r="D43" s="176"/>
      <c r="E43" s="184"/>
      <c r="F43" s="213"/>
      <c r="G43" s="228"/>
      <c r="H43" s="33"/>
      <c r="I43" s="89"/>
    </row>
    <row r="44" spans="1:9" ht="12" customHeight="1">
      <c r="A44" s="212"/>
      <c r="B44" s="212"/>
      <c r="C44" s="203"/>
      <c r="D44" s="176"/>
      <c r="E44" s="184"/>
      <c r="F44" s="213"/>
      <c r="G44" s="228"/>
      <c r="H44" s="33"/>
      <c r="I44" s="89"/>
    </row>
    <row r="45" spans="1:9" ht="12" customHeight="1">
      <c r="A45" s="212"/>
      <c r="B45" s="212"/>
      <c r="C45" s="203"/>
      <c r="D45" s="176"/>
      <c r="E45" s="184"/>
      <c r="F45" s="213"/>
      <c r="G45" s="228"/>
      <c r="H45" s="33"/>
      <c r="I45" s="89"/>
    </row>
    <row r="46" spans="1:9" ht="12" customHeight="1">
      <c r="A46" s="212"/>
      <c r="B46" s="212"/>
      <c r="C46" s="203"/>
      <c r="D46" s="176"/>
      <c r="E46" s="184"/>
      <c r="F46" s="213"/>
      <c r="G46" s="228"/>
      <c r="H46" s="33"/>
      <c r="I46" s="89"/>
    </row>
    <row r="47" spans="1:9" ht="12" customHeight="1">
      <c r="A47" s="212"/>
      <c r="B47" s="212"/>
      <c r="C47" s="203"/>
      <c r="D47" s="176"/>
      <c r="E47" s="184"/>
      <c r="F47" s="213"/>
      <c r="G47" s="228"/>
      <c r="H47" s="33"/>
      <c r="I47" s="89"/>
    </row>
    <row r="48" spans="1:9" ht="12" customHeight="1">
      <c r="A48" s="212"/>
      <c r="B48" s="212"/>
      <c r="C48" s="203"/>
      <c r="D48" s="176"/>
      <c r="E48" s="184"/>
      <c r="F48" s="213"/>
      <c r="G48" s="228"/>
      <c r="H48" s="33"/>
      <c r="I48" s="89"/>
    </row>
    <row r="49" spans="1:9" ht="12" customHeight="1">
      <c r="A49" s="212"/>
      <c r="B49" s="212"/>
      <c r="C49" s="203"/>
      <c r="D49" s="176"/>
      <c r="E49" s="184"/>
      <c r="F49" s="213"/>
      <c r="G49" s="228"/>
      <c r="H49" s="33"/>
      <c r="I49" s="89"/>
    </row>
    <row r="50" spans="1:9" ht="12" customHeight="1">
      <c r="A50" s="212"/>
      <c r="B50" s="212"/>
      <c r="C50" s="203"/>
      <c r="D50" s="176"/>
      <c r="E50" s="184"/>
      <c r="F50" s="213"/>
      <c r="G50" s="228"/>
      <c r="H50" s="33"/>
      <c r="I50" s="89"/>
    </row>
    <row r="51" spans="1:9" ht="12" customHeight="1">
      <c r="A51" s="212"/>
      <c r="B51" s="212"/>
      <c r="C51" s="203"/>
      <c r="D51" s="176"/>
      <c r="E51" s="184"/>
      <c r="F51" s="213"/>
      <c r="G51" s="228"/>
      <c r="H51" s="33"/>
      <c r="I51" s="89"/>
    </row>
    <row r="52" spans="1:9" ht="12" customHeight="1">
      <c r="A52" s="212"/>
      <c r="B52" s="212"/>
      <c r="C52" s="203"/>
      <c r="D52" s="176"/>
      <c r="E52" s="184"/>
      <c r="F52" s="213"/>
      <c r="G52" s="228"/>
      <c r="H52" s="33"/>
      <c r="I52" s="89"/>
    </row>
    <row r="53" spans="1:9" ht="12" customHeight="1">
      <c r="A53" s="212"/>
      <c r="B53" s="212"/>
      <c r="C53" s="203"/>
      <c r="D53" s="176"/>
      <c r="E53" s="184"/>
      <c r="F53" s="213"/>
      <c r="G53" s="228"/>
      <c r="H53" s="33"/>
      <c r="I53" s="89"/>
    </row>
    <row r="54" spans="1:9" ht="12" customHeight="1">
      <c r="A54" s="212"/>
      <c r="B54" s="212"/>
      <c r="C54" s="203"/>
      <c r="D54" s="176"/>
      <c r="E54" s="184"/>
      <c r="F54" s="213"/>
      <c r="G54" s="228"/>
      <c r="H54" s="33"/>
      <c r="I54" s="89"/>
    </row>
    <row r="55" spans="1:9" ht="12" customHeight="1">
      <c r="A55" s="212"/>
      <c r="B55" s="212"/>
      <c r="C55" s="203"/>
      <c r="D55" s="176"/>
      <c r="E55" s="184"/>
      <c r="F55" s="213"/>
      <c r="G55" s="228"/>
      <c r="H55" s="33"/>
      <c r="I55" s="89"/>
    </row>
    <row r="56" spans="1:9" ht="12" customHeight="1">
      <c r="A56" s="212"/>
      <c r="B56" s="212"/>
      <c r="C56" s="203"/>
      <c r="D56" s="176"/>
      <c r="E56" s="184"/>
      <c r="F56" s="213"/>
      <c r="G56" s="228"/>
      <c r="H56" s="33"/>
      <c r="I56" s="89"/>
    </row>
    <row r="57" spans="1:9" ht="12" customHeight="1">
      <c r="A57" s="212"/>
      <c r="B57" s="212"/>
      <c r="C57" s="203"/>
      <c r="D57" s="176"/>
      <c r="E57" s="184"/>
      <c r="F57" s="213"/>
      <c r="G57" s="228"/>
      <c r="H57" s="33"/>
      <c r="I57" s="89"/>
    </row>
    <row r="58" spans="1:9" ht="12" customHeight="1">
      <c r="A58" s="212"/>
      <c r="B58" s="212"/>
      <c r="C58" s="184"/>
      <c r="D58" s="184"/>
      <c r="E58" s="184"/>
      <c r="F58" s="213"/>
      <c r="G58" s="228"/>
      <c r="H58" s="33"/>
      <c r="I58" s="89"/>
    </row>
    <row r="59" spans="1:9" ht="12" customHeight="1">
      <c r="A59" s="212"/>
      <c r="B59" s="212"/>
      <c r="C59" s="184"/>
      <c r="D59" s="184"/>
      <c r="E59" s="184"/>
      <c r="F59" s="213"/>
      <c r="G59" s="228"/>
      <c r="H59" s="33"/>
      <c r="I59" s="89" t="str">
        <f>IF(OR(AND(G59="Prov",H59="Sum"),(H59="PC Sum")),". . . . . . . . .00",IF(ISERR(G59*H59),"",IF(G59*H59=0,"",ROUND(G59*H59,2))))</f>
        <v/>
      </c>
    </row>
    <row r="60" spans="1:9" ht="12" customHeight="1">
      <c r="A60" s="212"/>
      <c r="B60" s="212"/>
      <c r="C60" s="184"/>
      <c r="D60" s="184"/>
      <c r="E60" s="184"/>
      <c r="F60" s="213"/>
      <c r="G60" s="228"/>
      <c r="H60" s="33"/>
      <c r="I60" s="89" t="str">
        <f>IF(OR(AND(G60="Prov",H60="Sum"),(H60="PC Sum")),". . . . . . . . .00",IF(ISERR(G60*H60),"",IF(G60*H60=0,"",ROUND(G60*H60,2))))</f>
        <v/>
      </c>
    </row>
    <row r="61" spans="1:9" ht="12" customHeight="1">
      <c r="A61" s="212"/>
      <c r="B61" s="212"/>
      <c r="C61" s="184"/>
      <c r="D61" s="184"/>
      <c r="E61" s="184"/>
      <c r="F61" s="213"/>
      <c r="G61" s="228"/>
      <c r="H61" s="33"/>
      <c r="I61" s="89" t="str">
        <f>IF(OR(AND(G61="Prov",H61="Sum"),(H61="PC Sum")),". . . . . . . . .00",IF(ISERR(G61*H61),"",IF(G61*H61=0,"",ROUND(G61*H61,2))))</f>
        <v/>
      </c>
    </row>
    <row r="62" spans="1:9" ht="12" customHeight="1">
      <c r="A62" s="226"/>
      <c r="B62" s="222"/>
      <c r="C62" s="222"/>
      <c r="D62" s="222"/>
      <c r="E62" s="222"/>
      <c r="F62" s="223"/>
      <c r="G62" s="35"/>
      <c r="H62" s="35"/>
      <c r="I62" s="93"/>
    </row>
    <row r="63" spans="1:9" ht="12" customHeight="1">
      <c r="A63" s="212"/>
      <c r="B63" s="211" t="s">
        <v>166</v>
      </c>
      <c r="C63" s="184"/>
      <c r="D63" s="184"/>
      <c r="E63" s="184"/>
      <c r="F63" s="183"/>
      <c r="G63" s="36"/>
      <c r="H63" s="36"/>
      <c r="I63" s="411"/>
    </row>
    <row r="64" spans="1:9" ht="12" customHeight="1">
      <c r="A64" s="227"/>
      <c r="B64" s="224"/>
      <c r="C64" s="224"/>
      <c r="D64" s="224"/>
      <c r="E64" s="224"/>
      <c r="F64" s="225"/>
      <c r="G64" s="37"/>
      <c r="H64" s="37"/>
      <c r="I64" s="90"/>
    </row>
    <row r="65" spans="1:9" ht="12" customHeight="1">
      <c r="A65" s="184"/>
      <c r="B65" s="184"/>
      <c r="C65" s="184"/>
      <c r="D65" s="184"/>
      <c r="E65" s="184"/>
      <c r="F65" s="183"/>
      <c r="G65" s="36"/>
      <c r="H65" s="36"/>
      <c r="I65" s="101"/>
    </row>
    <row r="66" spans="1:9" ht="12" customHeight="1">
      <c r="A66" s="184"/>
      <c r="B66" s="184"/>
      <c r="C66" s="184"/>
      <c r="D66" s="184"/>
      <c r="E66" s="184"/>
      <c r="F66" s="183"/>
      <c r="G66" s="36"/>
      <c r="H66" s="36"/>
      <c r="I66" s="94"/>
    </row>
    <row r="67" spans="1:9" ht="12" customHeight="1">
      <c r="A67" s="184"/>
      <c r="B67" s="184"/>
      <c r="C67" s="184"/>
      <c r="D67" s="184"/>
      <c r="E67" s="184"/>
      <c r="F67" s="183"/>
      <c r="G67" s="30"/>
      <c r="H67" s="30"/>
      <c r="I67" s="92"/>
    </row>
    <row r="68" spans="1:9" ht="12" customHeight="1">
      <c r="A68" s="184"/>
      <c r="B68" s="184"/>
      <c r="C68" s="184"/>
      <c r="D68" s="184"/>
      <c r="E68" s="184"/>
      <c r="F68" s="183"/>
      <c r="G68" s="30"/>
      <c r="H68" s="30"/>
      <c r="I68" s="92"/>
    </row>
    <row r="69" spans="1:9" ht="12" customHeight="1">
      <c r="A69" s="184"/>
      <c r="B69" s="184"/>
      <c r="C69" s="184"/>
      <c r="D69" s="184"/>
      <c r="E69" s="184"/>
      <c r="F69" s="183"/>
      <c r="G69" s="30"/>
      <c r="H69" s="30"/>
      <c r="I69" s="92"/>
    </row>
    <row r="70" spans="1:9" ht="12" customHeight="1">
      <c r="A70" s="184"/>
      <c r="B70" s="184"/>
      <c r="C70" s="184"/>
      <c r="D70" s="184"/>
      <c r="E70" s="184"/>
      <c r="F70" s="183"/>
      <c r="G70" s="30"/>
      <c r="H70" s="30"/>
      <c r="I70" s="92"/>
    </row>
    <row r="71" spans="1:9" ht="12" customHeight="1">
      <c r="A71" s="184"/>
      <c r="B71" s="184"/>
      <c r="C71" s="184"/>
      <c r="D71" s="184"/>
      <c r="E71" s="184"/>
      <c r="F71" s="183"/>
      <c r="G71" s="30"/>
      <c r="H71" s="30"/>
      <c r="I71" s="92"/>
    </row>
    <row r="72" spans="1:9" ht="12" customHeight="1">
      <c r="A72" s="184"/>
      <c r="B72" s="184"/>
      <c r="C72" s="184"/>
      <c r="D72" s="184"/>
      <c r="E72" s="184"/>
      <c r="F72" s="183"/>
      <c r="G72" s="30"/>
      <c r="H72" s="30"/>
      <c r="I72" s="92"/>
    </row>
    <row r="73" spans="1:9" ht="12" customHeight="1">
      <c r="A73" s="184"/>
      <c r="B73" s="184"/>
      <c r="C73" s="184"/>
      <c r="D73" s="184"/>
      <c r="E73" s="184"/>
      <c r="F73" s="183"/>
      <c r="G73" s="30"/>
      <c r="H73" s="30"/>
      <c r="I73" s="92"/>
    </row>
    <row r="74" spans="1:9" ht="12" customHeight="1">
      <c r="A74" s="184"/>
      <c r="B74" s="184"/>
      <c r="C74" s="184"/>
      <c r="D74" s="184"/>
      <c r="E74" s="184"/>
      <c r="F74" s="183"/>
      <c r="G74" s="30"/>
      <c r="H74" s="30"/>
      <c r="I74" s="92"/>
    </row>
    <row r="75" spans="1:9" ht="12" customHeight="1">
      <c r="A75" s="184"/>
      <c r="B75" s="184"/>
      <c r="C75" s="184"/>
      <c r="D75" s="184"/>
      <c r="E75" s="184"/>
      <c r="F75" s="183"/>
      <c r="G75" s="30"/>
      <c r="H75" s="30"/>
      <c r="I75" s="92"/>
    </row>
    <row r="76" spans="1:9" ht="12" customHeight="1">
      <c r="A76" s="184"/>
      <c r="B76" s="184"/>
      <c r="C76" s="184"/>
      <c r="D76" s="184"/>
      <c r="E76" s="184"/>
      <c r="F76" s="183"/>
      <c r="G76" s="30"/>
      <c r="H76" s="30"/>
      <c r="I76" s="92"/>
    </row>
    <row r="77" spans="1:9" ht="12" customHeight="1">
      <c r="A77" s="184"/>
      <c r="B77" s="184"/>
      <c r="C77" s="184"/>
      <c r="D77" s="184"/>
      <c r="E77" s="184"/>
      <c r="F77" s="183"/>
      <c r="G77" s="30"/>
      <c r="H77" s="30"/>
      <c r="I77" s="92"/>
    </row>
    <row r="78" spans="1:9" ht="12" customHeight="1">
      <c r="A78" s="184"/>
      <c r="B78" s="184"/>
      <c r="C78" s="184"/>
      <c r="D78" s="184"/>
      <c r="E78" s="184"/>
      <c r="F78" s="183"/>
      <c r="G78" s="30"/>
      <c r="H78" s="30"/>
      <c r="I78" s="92"/>
    </row>
    <row r="79" spans="1:9" ht="12" customHeight="1">
      <c r="A79" s="184"/>
      <c r="B79" s="184"/>
      <c r="C79" s="184"/>
      <c r="D79" s="184"/>
      <c r="E79" s="184"/>
      <c r="F79" s="183"/>
      <c r="G79" s="30"/>
      <c r="H79" s="30"/>
      <c r="I79" s="92"/>
    </row>
    <row r="80" spans="1:9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31" orientation="portrait" horizontalDpi="300" verticalDpi="300" r:id="rId1"/>
  <headerFooter alignWithMargins="0">
    <oddHeader>&amp;CC2.&amp;P</oddHeader>
    <oddFooter>&amp;L&amp;8 1109 (ENG_ACES 03/2024)</oddFooter>
  </headerFooter>
  <rowBreaks count="1" manualBreakCount="1">
    <brk id="65" max="6553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tabColor theme="4" tint="-0.249977111117893"/>
  </sheetPr>
  <dimension ref="A2:F60"/>
  <sheetViews>
    <sheetView showZeros="0" showWhiteSpace="0" view="pageBreakPreview" zoomScale="75" zoomScaleNormal="75" zoomScaleSheetLayoutView="75" workbookViewId="0">
      <selection activeCell="Q15" sqref="Q15"/>
    </sheetView>
  </sheetViews>
  <sheetFormatPr defaultRowHeight="13.2"/>
  <cols>
    <col min="1" max="1" width="21.33203125" style="148" customWidth="1"/>
    <col min="2" max="2" width="9.5546875" style="148" customWidth="1"/>
    <col min="3" max="3" width="31.21875" style="148" customWidth="1"/>
    <col min="4" max="4" width="3.33203125" style="148" customWidth="1"/>
    <col min="5" max="5" width="23.6640625" style="149" customWidth="1"/>
    <col min="6" max="6" width="12.77734375" style="148" bestFit="1" customWidth="1"/>
    <col min="7" max="253" width="9.21875" style="148"/>
    <col min="254" max="254" width="24.77734375" style="148" customWidth="1"/>
    <col min="255" max="257" width="9.21875" style="148"/>
    <col min="258" max="258" width="17.5546875" style="148" customWidth="1"/>
    <col min="259" max="259" width="4.21875" style="148" customWidth="1"/>
    <col min="260" max="260" width="16.77734375" style="148" customWidth="1"/>
    <col min="261" max="261" width="12" style="148" bestFit="1" customWidth="1"/>
    <col min="262" max="509" width="9.21875" style="148"/>
    <col min="510" max="510" width="24.77734375" style="148" customWidth="1"/>
    <col min="511" max="513" width="9.21875" style="148"/>
    <col min="514" max="514" width="17.5546875" style="148" customWidth="1"/>
    <col min="515" max="515" width="4.21875" style="148" customWidth="1"/>
    <col min="516" max="516" width="16.77734375" style="148" customWidth="1"/>
    <col min="517" max="517" width="12" style="148" bestFit="1" customWidth="1"/>
    <col min="518" max="765" width="9.21875" style="148"/>
    <col min="766" max="766" width="24.77734375" style="148" customWidth="1"/>
    <col min="767" max="769" width="9.21875" style="148"/>
    <col min="770" max="770" width="17.5546875" style="148" customWidth="1"/>
    <col min="771" max="771" width="4.21875" style="148" customWidth="1"/>
    <col min="772" max="772" width="16.77734375" style="148" customWidth="1"/>
    <col min="773" max="773" width="12" style="148" bestFit="1" customWidth="1"/>
    <col min="774" max="1021" width="9.21875" style="148"/>
    <col min="1022" max="1022" width="24.77734375" style="148" customWidth="1"/>
    <col min="1023" max="1025" width="9.21875" style="148"/>
    <col min="1026" max="1026" width="17.5546875" style="148" customWidth="1"/>
    <col min="1027" max="1027" width="4.21875" style="148" customWidth="1"/>
    <col min="1028" max="1028" width="16.77734375" style="148" customWidth="1"/>
    <col min="1029" max="1029" width="12" style="148" bestFit="1" customWidth="1"/>
    <col min="1030" max="1277" width="9.21875" style="148"/>
    <col min="1278" max="1278" width="24.77734375" style="148" customWidth="1"/>
    <col min="1279" max="1281" width="9.21875" style="148"/>
    <col min="1282" max="1282" width="17.5546875" style="148" customWidth="1"/>
    <col min="1283" max="1283" width="4.21875" style="148" customWidth="1"/>
    <col min="1284" max="1284" width="16.77734375" style="148" customWidth="1"/>
    <col min="1285" max="1285" width="12" style="148" bestFit="1" customWidth="1"/>
    <col min="1286" max="1533" width="9.21875" style="148"/>
    <col min="1534" max="1534" width="24.77734375" style="148" customWidth="1"/>
    <col min="1535" max="1537" width="9.21875" style="148"/>
    <col min="1538" max="1538" width="17.5546875" style="148" customWidth="1"/>
    <col min="1539" max="1539" width="4.21875" style="148" customWidth="1"/>
    <col min="1540" max="1540" width="16.77734375" style="148" customWidth="1"/>
    <col min="1541" max="1541" width="12" style="148" bestFit="1" customWidth="1"/>
    <col min="1542" max="1789" width="9.21875" style="148"/>
    <col min="1790" max="1790" width="24.77734375" style="148" customWidth="1"/>
    <col min="1791" max="1793" width="9.21875" style="148"/>
    <col min="1794" max="1794" width="17.5546875" style="148" customWidth="1"/>
    <col min="1795" max="1795" width="4.21875" style="148" customWidth="1"/>
    <col min="1796" max="1796" width="16.77734375" style="148" customWidth="1"/>
    <col min="1797" max="1797" width="12" style="148" bestFit="1" customWidth="1"/>
    <col min="1798" max="2045" width="9.21875" style="148"/>
    <col min="2046" max="2046" width="24.77734375" style="148" customWidth="1"/>
    <col min="2047" max="2049" width="9.21875" style="148"/>
    <col min="2050" max="2050" width="17.5546875" style="148" customWidth="1"/>
    <col min="2051" max="2051" width="4.21875" style="148" customWidth="1"/>
    <col min="2052" max="2052" width="16.77734375" style="148" customWidth="1"/>
    <col min="2053" max="2053" width="12" style="148" bestFit="1" customWidth="1"/>
    <col min="2054" max="2301" width="9.21875" style="148"/>
    <col min="2302" max="2302" width="24.77734375" style="148" customWidth="1"/>
    <col min="2303" max="2305" width="9.21875" style="148"/>
    <col min="2306" max="2306" width="17.5546875" style="148" customWidth="1"/>
    <col min="2307" max="2307" width="4.21875" style="148" customWidth="1"/>
    <col min="2308" max="2308" width="16.77734375" style="148" customWidth="1"/>
    <col min="2309" max="2309" width="12" style="148" bestFit="1" customWidth="1"/>
    <col min="2310" max="2557" width="9.21875" style="148"/>
    <col min="2558" max="2558" width="24.77734375" style="148" customWidth="1"/>
    <col min="2559" max="2561" width="9.21875" style="148"/>
    <col min="2562" max="2562" width="17.5546875" style="148" customWidth="1"/>
    <col min="2563" max="2563" width="4.21875" style="148" customWidth="1"/>
    <col min="2564" max="2564" width="16.77734375" style="148" customWidth="1"/>
    <col min="2565" max="2565" width="12" style="148" bestFit="1" customWidth="1"/>
    <col min="2566" max="2813" width="9.21875" style="148"/>
    <col min="2814" max="2814" width="24.77734375" style="148" customWidth="1"/>
    <col min="2815" max="2817" width="9.21875" style="148"/>
    <col min="2818" max="2818" width="17.5546875" style="148" customWidth="1"/>
    <col min="2819" max="2819" width="4.21875" style="148" customWidth="1"/>
    <col min="2820" max="2820" width="16.77734375" style="148" customWidth="1"/>
    <col min="2821" max="2821" width="12" style="148" bestFit="1" customWidth="1"/>
    <col min="2822" max="3069" width="9.21875" style="148"/>
    <col min="3070" max="3070" width="24.77734375" style="148" customWidth="1"/>
    <col min="3071" max="3073" width="9.21875" style="148"/>
    <col min="3074" max="3074" width="17.5546875" style="148" customWidth="1"/>
    <col min="3075" max="3075" width="4.21875" style="148" customWidth="1"/>
    <col min="3076" max="3076" width="16.77734375" style="148" customWidth="1"/>
    <col min="3077" max="3077" width="12" style="148" bestFit="1" customWidth="1"/>
    <col min="3078" max="3325" width="9.21875" style="148"/>
    <col min="3326" max="3326" width="24.77734375" style="148" customWidth="1"/>
    <col min="3327" max="3329" width="9.21875" style="148"/>
    <col min="3330" max="3330" width="17.5546875" style="148" customWidth="1"/>
    <col min="3331" max="3331" width="4.21875" style="148" customWidth="1"/>
    <col min="3332" max="3332" width="16.77734375" style="148" customWidth="1"/>
    <col min="3333" max="3333" width="12" style="148" bestFit="1" customWidth="1"/>
    <col min="3334" max="3581" width="9.21875" style="148"/>
    <col min="3582" max="3582" width="24.77734375" style="148" customWidth="1"/>
    <col min="3583" max="3585" width="9.21875" style="148"/>
    <col min="3586" max="3586" width="17.5546875" style="148" customWidth="1"/>
    <col min="3587" max="3587" width="4.21875" style="148" customWidth="1"/>
    <col min="3588" max="3588" width="16.77734375" style="148" customWidth="1"/>
    <col min="3589" max="3589" width="12" style="148" bestFit="1" customWidth="1"/>
    <col min="3590" max="3837" width="9.21875" style="148"/>
    <col min="3838" max="3838" width="24.77734375" style="148" customWidth="1"/>
    <col min="3839" max="3841" width="9.21875" style="148"/>
    <col min="3842" max="3842" width="17.5546875" style="148" customWidth="1"/>
    <col min="3843" max="3843" width="4.21875" style="148" customWidth="1"/>
    <col min="3844" max="3844" width="16.77734375" style="148" customWidth="1"/>
    <col min="3845" max="3845" width="12" style="148" bestFit="1" customWidth="1"/>
    <col min="3846" max="4093" width="9.21875" style="148"/>
    <col min="4094" max="4094" width="24.77734375" style="148" customWidth="1"/>
    <col min="4095" max="4097" width="9.21875" style="148"/>
    <col min="4098" max="4098" width="17.5546875" style="148" customWidth="1"/>
    <col min="4099" max="4099" width="4.21875" style="148" customWidth="1"/>
    <col min="4100" max="4100" width="16.77734375" style="148" customWidth="1"/>
    <col min="4101" max="4101" width="12" style="148" bestFit="1" customWidth="1"/>
    <col min="4102" max="4349" width="9.21875" style="148"/>
    <col min="4350" max="4350" width="24.77734375" style="148" customWidth="1"/>
    <col min="4351" max="4353" width="9.21875" style="148"/>
    <col min="4354" max="4354" width="17.5546875" style="148" customWidth="1"/>
    <col min="4355" max="4355" width="4.21875" style="148" customWidth="1"/>
    <col min="4356" max="4356" width="16.77734375" style="148" customWidth="1"/>
    <col min="4357" max="4357" width="12" style="148" bestFit="1" customWidth="1"/>
    <col min="4358" max="4605" width="9.21875" style="148"/>
    <col min="4606" max="4606" width="24.77734375" style="148" customWidth="1"/>
    <col min="4607" max="4609" width="9.21875" style="148"/>
    <col min="4610" max="4610" width="17.5546875" style="148" customWidth="1"/>
    <col min="4611" max="4611" width="4.21875" style="148" customWidth="1"/>
    <col min="4612" max="4612" width="16.77734375" style="148" customWidth="1"/>
    <col min="4613" max="4613" width="12" style="148" bestFit="1" customWidth="1"/>
    <col min="4614" max="4861" width="9.21875" style="148"/>
    <col min="4862" max="4862" width="24.77734375" style="148" customWidth="1"/>
    <col min="4863" max="4865" width="9.21875" style="148"/>
    <col min="4866" max="4866" width="17.5546875" style="148" customWidth="1"/>
    <col min="4867" max="4867" width="4.21875" style="148" customWidth="1"/>
    <col min="4868" max="4868" width="16.77734375" style="148" customWidth="1"/>
    <col min="4869" max="4869" width="12" style="148" bestFit="1" customWidth="1"/>
    <col min="4870" max="5117" width="9.21875" style="148"/>
    <col min="5118" max="5118" width="24.77734375" style="148" customWidth="1"/>
    <col min="5119" max="5121" width="9.21875" style="148"/>
    <col min="5122" max="5122" width="17.5546875" style="148" customWidth="1"/>
    <col min="5123" max="5123" width="4.21875" style="148" customWidth="1"/>
    <col min="5124" max="5124" width="16.77734375" style="148" customWidth="1"/>
    <col min="5125" max="5125" width="12" style="148" bestFit="1" customWidth="1"/>
    <col min="5126" max="5373" width="9.21875" style="148"/>
    <col min="5374" max="5374" width="24.77734375" style="148" customWidth="1"/>
    <col min="5375" max="5377" width="9.21875" style="148"/>
    <col min="5378" max="5378" width="17.5546875" style="148" customWidth="1"/>
    <col min="5379" max="5379" width="4.21875" style="148" customWidth="1"/>
    <col min="5380" max="5380" width="16.77734375" style="148" customWidth="1"/>
    <col min="5381" max="5381" width="12" style="148" bestFit="1" customWidth="1"/>
    <col min="5382" max="5629" width="9.21875" style="148"/>
    <col min="5630" max="5630" width="24.77734375" style="148" customWidth="1"/>
    <col min="5631" max="5633" width="9.21875" style="148"/>
    <col min="5634" max="5634" width="17.5546875" style="148" customWidth="1"/>
    <col min="5635" max="5635" width="4.21875" style="148" customWidth="1"/>
    <col min="5636" max="5636" width="16.77734375" style="148" customWidth="1"/>
    <col min="5637" max="5637" width="12" style="148" bestFit="1" customWidth="1"/>
    <col min="5638" max="5885" width="9.21875" style="148"/>
    <col min="5886" max="5886" width="24.77734375" style="148" customWidth="1"/>
    <col min="5887" max="5889" width="9.21875" style="148"/>
    <col min="5890" max="5890" width="17.5546875" style="148" customWidth="1"/>
    <col min="5891" max="5891" width="4.21875" style="148" customWidth="1"/>
    <col min="5892" max="5892" width="16.77734375" style="148" customWidth="1"/>
    <col min="5893" max="5893" width="12" style="148" bestFit="1" customWidth="1"/>
    <col min="5894" max="6141" width="9.21875" style="148"/>
    <col min="6142" max="6142" width="24.77734375" style="148" customWidth="1"/>
    <col min="6143" max="6145" width="9.21875" style="148"/>
    <col min="6146" max="6146" width="17.5546875" style="148" customWidth="1"/>
    <col min="6147" max="6147" width="4.21875" style="148" customWidth="1"/>
    <col min="6148" max="6148" width="16.77734375" style="148" customWidth="1"/>
    <col min="6149" max="6149" width="12" style="148" bestFit="1" customWidth="1"/>
    <col min="6150" max="6397" width="9.21875" style="148"/>
    <col min="6398" max="6398" width="24.77734375" style="148" customWidth="1"/>
    <col min="6399" max="6401" width="9.21875" style="148"/>
    <col min="6402" max="6402" width="17.5546875" style="148" customWidth="1"/>
    <col min="6403" max="6403" width="4.21875" style="148" customWidth="1"/>
    <col min="6404" max="6404" width="16.77734375" style="148" customWidth="1"/>
    <col min="6405" max="6405" width="12" style="148" bestFit="1" customWidth="1"/>
    <col min="6406" max="6653" width="9.21875" style="148"/>
    <col min="6654" max="6654" width="24.77734375" style="148" customWidth="1"/>
    <col min="6655" max="6657" width="9.21875" style="148"/>
    <col min="6658" max="6658" width="17.5546875" style="148" customWidth="1"/>
    <col min="6659" max="6659" width="4.21875" style="148" customWidth="1"/>
    <col min="6660" max="6660" width="16.77734375" style="148" customWidth="1"/>
    <col min="6661" max="6661" width="12" style="148" bestFit="1" customWidth="1"/>
    <col min="6662" max="6909" width="9.21875" style="148"/>
    <col min="6910" max="6910" width="24.77734375" style="148" customWidth="1"/>
    <col min="6911" max="6913" width="9.21875" style="148"/>
    <col min="6914" max="6914" width="17.5546875" style="148" customWidth="1"/>
    <col min="6915" max="6915" width="4.21875" style="148" customWidth="1"/>
    <col min="6916" max="6916" width="16.77734375" style="148" customWidth="1"/>
    <col min="6917" max="6917" width="12" style="148" bestFit="1" customWidth="1"/>
    <col min="6918" max="7165" width="9.21875" style="148"/>
    <col min="7166" max="7166" width="24.77734375" style="148" customWidth="1"/>
    <col min="7167" max="7169" width="9.21875" style="148"/>
    <col min="7170" max="7170" width="17.5546875" style="148" customWidth="1"/>
    <col min="7171" max="7171" width="4.21875" style="148" customWidth="1"/>
    <col min="7172" max="7172" width="16.77734375" style="148" customWidth="1"/>
    <col min="7173" max="7173" width="12" style="148" bestFit="1" customWidth="1"/>
    <col min="7174" max="7421" width="9.21875" style="148"/>
    <col min="7422" max="7422" width="24.77734375" style="148" customWidth="1"/>
    <col min="7423" max="7425" width="9.21875" style="148"/>
    <col min="7426" max="7426" width="17.5546875" style="148" customWidth="1"/>
    <col min="7427" max="7427" width="4.21875" style="148" customWidth="1"/>
    <col min="7428" max="7428" width="16.77734375" style="148" customWidth="1"/>
    <col min="7429" max="7429" width="12" style="148" bestFit="1" customWidth="1"/>
    <col min="7430" max="7677" width="9.21875" style="148"/>
    <col min="7678" max="7678" width="24.77734375" style="148" customWidth="1"/>
    <col min="7679" max="7681" width="9.21875" style="148"/>
    <col min="7682" max="7682" width="17.5546875" style="148" customWidth="1"/>
    <col min="7683" max="7683" width="4.21875" style="148" customWidth="1"/>
    <col min="7684" max="7684" width="16.77734375" style="148" customWidth="1"/>
    <col min="7685" max="7685" width="12" style="148" bestFit="1" customWidth="1"/>
    <col min="7686" max="7933" width="9.21875" style="148"/>
    <col min="7934" max="7934" width="24.77734375" style="148" customWidth="1"/>
    <col min="7935" max="7937" width="9.21875" style="148"/>
    <col min="7938" max="7938" width="17.5546875" style="148" customWidth="1"/>
    <col min="7939" max="7939" width="4.21875" style="148" customWidth="1"/>
    <col min="7940" max="7940" width="16.77734375" style="148" customWidth="1"/>
    <col min="7941" max="7941" width="12" style="148" bestFit="1" customWidth="1"/>
    <col min="7942" max="8189" width="9.21875" style="148"/>
    <col min="8190" max="8190" width="24.77734375" style="148" customWidth="1"/>
    <col min="8191" max="8193" width="9.21875" style="148"/>
    <col min="8194" max="8194" width="17.5546875" style="148" customWidth="1"/>
    <col min="8195" max="8195" width="4.21875" style="148" customWidth="1"/>
    <col min="8196" max="8196" width="16.77734375" style="148" customWidth="1"/>
    <col min="8197" max="8197" width="12" style="148" bestFit="1" customWidth="1"/>
    <col min="8198" max="8445" width="9.21875" style="148"/>
    <col min="8446" max="8446" width="24.77734375" style="148" customWidth="1"/>
    <col min="8447" max="8449" width="9.21875" style="148"/>
    <col min="8450" max="8450" width="17.5546875" style="148" customWidth="1"/>
    <col min="8451" max="8451" width="4.21875" style="148" customWidth="1"/>
    <col min="8452" max="8452" width="16.77734375" style="148" customWidth="1"/>
    <col min="8453" max="8453" width="12" style="148" bestFit="1" customWidth="1"/>
    <col min="8454" max="8701" width="9.21875" style="148"/>
    <col min="8702" max="8702" width="24.77734375" style="148" customWidth="1"/>
    <col min="8703" max="8705" width="9.21875" style="148"/>
    <col min="8706" max="8706" width="17.5546875" style="148" customWidth="1"/>
    <col min="8707" max="8707" width="4.21875" style="148" customWidth="1"/>
    <col min="8708" max="8708" width="16.77734375" style="148" customWidth="1"/>
    <col min="8709" max="8709" width="12" style="148" bestFit="1" customWidth="1"/>
    <col min="8710" max="8957" width="9.21875" style="148"/>
    <col min="8958" max="8958" width="24.77734375" style="148" customWidth="1"/>
    <col min="8959" max="8961" width="9.21875" style="148"/>
    <col min="8962" max="8962" width="17.5546875" style="148" customWidth="1"/>
    <col min="8963" max="8963" width="4.21875" style="148" customWidth="1"/>
    <col min="8964" max="8964" width="16.77734375" style="148" customWidth="1"/>
    <col min="8965" max="8965" width="12" style="148" bestFit="1" customWidth="1"/>
    <col min="8966" max="9213" width="9.21875" style="148"/>
    <col min="9214" max="9214" width="24.77734375" style="148" customWidth="1"/>
    <col min="9215" max="9217" width="9.21875" style="148"/>
    <col min="9218" max="9218" width="17.5546875" style="148" customWidth="1"/>
    <col min="9219" max="9219" width="4.21875" style="148" customWidth="1"/>
    <col min="9220" max="9220" width="16.77734375" style="148" customWidth="1"/>
    <col min="9221" max="9221" width="12" style="148" bestFit="1" customWidth="1"/>
    <col min="9222" max="9469" width="9.21875" style="148"/>
    <col min="9470" max="9470" width="24.77734375" style="148" customWidth="1"/>
    <col min="9471" max="9473" width="9.21875" style="148"/>
    <col min="9474" max="9474" width="17.5546875" style="148" customWidth="1"/>
    <col min="9475" max="9475" width="4.21875" style="148" customWidth="1"/>
    <col min="9476" max="9476" width="16.77734375" style="148" customWidth="1"/>
    <col min="9477" max="9477" width="12" style="148" bestFit="1" customWidth="1"/>
    <col min="9478" max="9725" width="9.21875" style="148"/>
    <col min="9726" max="9726" width="24.77734375" style="148" customWidth="1"/>
    <col min="9727" max="9729" width="9.21875" style="148"/>
    <col min="9730" max="9730" width="17.5546875" style="148" customWidth="1"/>
    <col min="9731" max="9731" width="4.21875" style="148" customWidth="1"/>
    <col min="9732" max="9732" width="16.77734375" style="148" customWidth="1"/>
    <col min="9733" max="9733" width="12" style="148" bestFit="1" customWidth="1"/>
    <col min="9734" max="9981" width="9.21875" style="148"/>
    <col min="9982" max="9982" width="24.77734375" style="148" customWidth="1"/>
    <col min="9983" max="9985" width="9.21875" style="148"/>
    <col min="9986" max="9986" width="17.5546875" style="148" customWidth="1"/>
    <col min="9987" max="9987" width="4.21875" style="148" customWidth="1"/>
    <col min="9988" max="9988" width="16.77734375" style="148" customWidth="1"/>
    <col min="9989" max="9989" width="12" style="148" bestFit="1" customWidth="1"/>
    <col min="9990" max="10237" width="9.21875" style="148"/>
    <col min="10238" max="10238" width="24.77734375" style="148" customWidth="1"/>
    <col min="10239" max="10241" width="9.21875" style="148"/>
    <col min="10242" max="10242" width="17.5546875" style="148" customWidth="1"/>
    <col min="10243" max="10243" width="4.21875" style="148" customWidth="1"/>
    <col min="10244" max="10244" width="16.77734375" style="148" customWidth="1"/>
    <col min="10245" max="10245" width="12" style="148" bestFit="1" customWidth="1"/>
    <col min="10246" max="10493" width="9.21875" style="148"/>
    <col min="10494" max="10494" width="24.77734375" style="148" customWidth="1"/>
    <col min="10495" max="10497" width="9.21875" style="148"/>
    <col min="10498" max="10498" width="17.5546875" style="148" customWidth="1"/>
    <col min="10499" max="10499" width="4.21875" style="148" customWidth="1"/>
    <col min="10500" max="10500" width="16.77734375" style="148" customWidth="1"/>
    <col min="10501" max="10501" width="12" style="148" bestFit="1" customWidth="1"/>
    <col min="10502" max="10749" width="9.21875" style="148"/>
    <col min="10750" max="10750" width="24.77734375" style="148" customWidth="1"/>
    <col min="10751" max="10753" width="9.21875" style="148"/>
    <col min="10754" max="10754" width="17.5546875" style="148" customWidth="1"/>
    <col min="10755" max="10755" width="4.21875" style="148" customWidth="1"/>
    <col min="10756" max="10756" width="16.77734375" style="148" customWidth="1"/>
    <col min="10757" max="10757" width="12" style="148" bestFit="1" customWidth="1"/>
    <col min="10758" max="11005" width="9.21875" style="148"/>
    <col min="11006" max="11006" width="24.77734375" style="148" customWidth="1"/>
    <col min="11007" max="11009" width="9.21875" style="148"/>
    <col min="11010" max="11010" width="17.5546875" style="148" customWidth="1"/>
    <col min="11011" max="11011" width="4.21875" style="148" customWidth="1"/>
    <col min="11012" max="11012" width="16.77734375" style="148" customWidth="1"/>
    <col min="11013" max="11013" width="12" style="148" bestFit="1" customWidth="1"/>
    <col min="11014" max="11261" width="9.21875" style="148"/>
    <col min="11262" max="11262" width="24.77734375" style="148" customWidth="1"/>
    <col min="11263" max="11265" width="9.21875" style="148"/>
    <col min="11266" max="11266" width="17.5546875" style="148" customWidth="1"/>
    <col min="11267" max="11267" width="4.21875" style="148" customWidth="1"/>
    <col min="11268" max="11268" width="16.77734375" style="148" customWidth="1"/>
    <col min="11269" max="11269" width="12" style="148" bestFit="1" customWidth="1"/>
    <col min="11270" max="11517" width="9.21875" style="148"/>
    <col min="11518" max="11518" width="24.77734375" style="148" customWidth="1"/>
    <col min="11519" max="11521" width="9.21875" style="148"/>
    <col min="11522" max="11522" width="17.5546875" style="148" customWidth="1"/>
    <col min="11523" max="11523" width="4.21875" style="148" customWidth="1"/>
    <col min="11524" max="11524" width="16.77734375" style="148" customWidth="1"/>
    <col min="11525" max="11525" width="12" style="148" bestFit="1" customWidth="1"/>
    <col min="11526" max="11773" width="9.21875" style="148"/>
    <col min="11774" max="11774" width="24.77734375" style="148" customWidth="1"/>
    <col min="11775" max="11777" width="9.21875" style="148"/>
    <col min="11778" max="11778" width="17.5546875" style="148" customWidth="1"/>
    <col min="11779" max="11779" width="4.21875" style="148" customWidth="1"/>
    <col min="11780" max="11780" width="16.77734375" style="148" customWidth="1"/>
    <col min="11781" max="11781" width="12" style="148" bestFit="1" customWidth="1"/>
    <col min="11782" max="12029" width="9.21875" style="148"/>
    <col min="12030" max="12030" width="24.77734375" style="148" customWidth="1"/>
    <col min="12031" max="12033" width="9.21875" style="148"/>
    <col min="12034" max="12034" width="17.5546875" style="148" customWidth="1"/>
    <col min="12035" max="12035" width="4.21875" style="148" customWidth="1"/>
    <col min="12036" max="12036" width="16.77734375" style="148" customWidth="1"/>
    <col min="12037" max="12037" width="12" style="148" bestFit="1" customWidth="1"/>
    <col min="12038" max="12285" width="9.21875" style="148"/>
    <col min="12286" max="12286" width="24.77734375" style="148" customWidth="1"/>
    <col min="12287" max="12289" width="9.21875" style="148"/>
    <col min="12290" max="12290" width="17.5546875" style="148" customWidth="1"/>
    <col min="12291" max="12291" width="4.21875" style="148" customWidth="1"/>
    <col min="12292" max="12292" width="16.77734375" style="148" customWidth="1"/>
    <col min="12293" max="12293" width="12" style="148" bestFit="1" customWidth="1"/>
    <col min="12294" max="12541" width="9.21875" style="148"/>
    <col min="12542" max="12542" width="24.77734375" style="148" customWidth="1"/>
    <col min="12543" max="12545" width="9.21875" style="148"/>
    <col min="12546" max="12546" width="17.5546875" style="148" customWidth="1"/>
    <col min="12547" max="12547" width="4.21875" style="148" customWidth="1"/>
    <col min="12548" max="12548" width="16.77734375" style="148" customWidth="1"/>
    <col min="12549" max="12549" width="12" style="148" bestFit="1" customWidth="1"/>
    <col min="12550" max="12797" width="9.21875" style="148"/>
    <col min="12798" max="12798" width="24.77734375" style="148" customWidth="1"/>
    <col min="12799" max="12801" width="9.21875" style="148"/>
    <col min="12802" max="12802" width="17.5546875" style="148" customWidth="1"/>
    <col min="12803" max="12803" width="4.21875" style="148" customWidth="1"/>
    <col min="12804" max="12804" width="16.77734375" style="148" customWidth="1"/>
    <col min="12805" max="12805" width="12" style="148" bestFit="1" customWidth="1"/>
    <col min="12806" max="13053" width="9.21875" style="148"/>
    <col min="13054" max="13054" width="24.77734375" style="148" customWidth="1"/>
    <col min="13055" max="13057" width="9.21875" style="148"/>
    <col min="13058" max="13058" width="17.5546875" style="148" customWidth="1"/>
    <col min="13059" max="13059" width="4.21875" style="148" customWidth="1"/>
    <col min="13060" max="13060" width="16.77734375" style="148" customWidth="1"/>
    <col min="13061" max="13061" width="12" style="148" bestFit="1" customWidth="1"/>
    <col min="13062" max="13309" width="9.21875" style="148"/>
    <col min="13310" max="13310" width="24.77734375" style="148" customWidth="1"/>
    <col min="13311" max="13313" width="9.21875" style="148"/>
    <col min="13314" max="13314" width="17.5546875" style="148" customWidth="1"/>
    <col min="13315" max="13315" width="4.21875" style="148" customWidth="1"/>
    <col min="13316" max="13316" width="16.77734375" style="148" customWidth="1"/>
    <col min="13317" max="13317" width="12" style="148" bestFit="1" customWidth="1"/>
    <col min="13318" max="13565" width="9.21875" style="148"/>
    <col min="13566" max="13566" width="24.77734375" style="148" customWidth="1"/>
    <col min="13567" max="13569" width="9.21875" style="148"/>
    <col min="13570" max="13570" width="17.5546875" style="148" customWidth="1"/>
    <col min="13571" max="13571" width="4.21875" style="148" customWidth="1"/>
    <col min="13572" max="13572" width="16.77734375" style="148" customWidth="1"/>
    <col min="13573" max="13573" width="12" style="148" bestFit="1" customWidth="1"/>
    <col min="13574" max="13821" width="9.21875" style="148"/>
    <col min="13822" max="13822" width="24.77734375" style="148" customWidth="1"/>
    <col min="13823" max="13825" width="9.21875" style="148"/>
    <col min="13826" max="13826" width="17.5546875" style="148" customWidth="1"/>
    <col min="13827" max="13827" width="4.21875" style="148" customWidth="1"/>
    <col min="13828" max="13828" width="16.77734375" style="148" customWidth="1"/>
    <col min="13829" max="13829" width="12" style="148" bestFit="1" customWidth="1"/>
    <col min="13830" max="14077" width="9.21875" style="148"/>
    <col min="14078" max="14078" width="24.77734375" style="148" customWidth="1"/>
    <col min="14079" max="14081" width="9.21875" style="148"/>
    <col min="14082" max="14082" width="17.5546875" style="148" customWidth="1"/>
    <col min="14083" max="14083" width="4.21875" style="148" customWidth="1"/>
    <col min="14084" max="14084" width="16.77734375" style="148" customWidth="1"/>
    <col min="14085" max="14085" width="12" style="148" bestFit="1" customWidth="1"/>
    <col min="14086" max="14333" width="9.21875" style="148"/>
    <col min="14334" max="14334" width="24.77734375" style="148" customWidth="1"/>
    <col min="14335" max="14337" width="9.21875" style="148"/>
    <col min="14338" max="14338" width="17.5546875" style="148" customWidth="1"/>
    <col min="14339" max="14339" width="4.21875" style="148" customWidth="1"/>
    <col min="14340" max="14340" width="16.77734375" style="148" customWidth="1"/>
    <col min="14341" max="14341" width="12" style="148" bestFit="1" customWidth="1"/>
    <col min="14342" max="14589" width="9.21875" style="148"/>
    <col min="14590" max="14590" width="24.77734375" style="148" customWidth="1"/>
    <col min="14591" max="14593" width="9.21875" style="148"/>
    <col min="14594" max="14594" width="17.5546875" style="148" customWidth="1"/>
    <col min="14595" max="14595" width="4.21875" style="148" customWidth="1"/>
    <col min="14596" max="14596" width="16.77734375" style="148" customWidth="1"/>
    <col min="14597" max="14597" width="12" style="148" bestFit="1" customWidth="1"/>
    <col min="14598" max="14845" width="9.21875" style="148"/>
    <col min="14846" max="14846" width="24.77734375" style="148" customWidth="1"/>
    <col min="14847" max="14849" width="9.21875" style="148"/>
    <col min="14850" max="14850" width="17.5546875" style="148" customWidth="1"/>
    <col min="14851" max="14851" width="4.21875" style="148" customWidth="1"/>
    <col min="14852" max="14852" width="16.77734375" style="148" customWidth="1"/>
    <col min="14853" max="14853" width="12" style="148" bestFit="1" customWidth="1"/>
    <col min="14854" max="15101" width="9.21875" style="148"/>
    <col min="15102" max="15102" width="24.77734375" style="148" customWidth="1"/>
    <col min="15103" max="15105" width="9.21875" style="148"/>
    <col min="15106" max="15106" width="17.5546875" style="148" customWidth="1"/>
    <col min="15107" max="15107" width="4.21875" style="148" customWidth="1"/>
    <col min="15108" max="15108" width="16.77734375" style="148" customWidth="1"/>
    <col min="15109" max="15109" width="12" style="148" bestFit="1" customWidth="1"/>
    <col min="15110" max="15357" width="9.21875" style="148"/>
    <col min="15358" max="15358" width="24.77734375" style="148" customWidth="1"/>
    <col min="15359" max="15361" width="9.21875" style="148"/>
    <col min="15362" max="15362" width="17.5546875" style="148" customWidth="1"/>
    <col min="15363" max="15363" width="4.21875" style="148" customWidth="1"/>
    <col min="15364" max="15364" width="16.77734375" style="148" customWidth="1"/>
    <col min="15365" max="15365" width="12" style="148" bestFit="1" customWidth="1"/>
    <col min="15366" max="15613" width="9.21875" style="148"/>
    <col min="15614" max="15614" width="24.77734375" style="148" customWidth="1"/>
    <col min="15615" max="15617" width="9.21875" style="148"/>
    <col min="15618" max="15618" width="17.5546875" style="148" customWidth="1"/>
    <col min="15619" max="15619" width="4.21875" style="148" customWidth="1"/>
    <col min="15620" max="15620" width="16.77734375" style="148" customWidth="1"/>
    <col min="15621" max="15621" width="12" style="148" bestFit="1" customWidth="1"/>
    <col min="15622" max="15869" width="9.21875" style="148"/>
    <col min="15870" max="15870" width="24.77734375" style="148" customWidth="1"/>
    <col min="15871" max="15873" width="9.21875" style="148"/>
    <col min="15874" max="15874" width="17.5546875" style="148" customWidth="1"/>
    <col min="15875" max="15875" width="4.21875" style="148" customWidth="1"/>
    <col min="15876" max="15876" width="16.77734375" style="148" customWidth="1"/>
    <col min="15877" max="15877" width="12" style="148" bestFit="1" customWidth="1"/>
    <col min="15878" max="16125" width="9.21875" style="148"/>
    <col min="16126" max="16126" width="24.77734375" style="148" customWidth="1"/>
    <col min="16127" max="16129" width="9.21875" style="148"/>
    <col min="16130" max="16130" width="17.5546875" style="148" customWidth="1"/>
    <col min="16131" max="16131" width="4.21875" style="148" customWidth="1"/>
    <col min="16132" max="16132" width="16.77734375" style="148" customWidth="1"/>
    <col min="16133" max="16133" width="12" style="148" bestFit="1" customWidth="1"/>
    <col min="16134" max="16384" width="9.21875" style="148"/>
  </cols>
  <sheetData>
    <row r="2" spans="1:6">
      <c r="A2" s="168" t="s">
        <v>400</v>
      </c>
      <c r="B2" s="168" t="str">
        <f>'1200A'!C2</f>
        <v xml:space="preserve">MOHOKARE LOCAL MUNICIPALITY </v>
      </c>
    </row>
    <row r="3" spans="1:6">
      <c r="A3" s="168"/>
    </row>
    <row r="4" spans="1:6">
      <c r="A4" s="168" t="s">
        <v>401</v>
      </c>
      <c r="B4" s="148" t="str">
        <f>'1200A'!C4</f>
        <v>SCM/MOH/13/2024</v>
      </c>
    </row>
    <row r="5" spans="1:6">
      <c r="A5" s="168"/>
    </row>
    <row r="6" spans="1:6">
      <c r="A6" s="168" t="s">
        <v>264</v>
      </c>
      <c r="B6" s="148" t="s">
        <v>479</v>
      </c>
    </row>
    <row r="7" spans="1:6">
      <c r="B7" s="148" t="s">
        <v>480</v>
      </c>
    </row>
    <row r="9" spans="1:6" ht="15.6">
      <c r="A9" s="238" t="s">
        <v>200</v>
      </c>
      <c r="B9" s="150"/>
      <c r="C9" s="151"/>
      <c r="D9" s="152"/>
    </row>
    <row r="10" spans="1:6" ht="15.6" customHeight="1">
      <c r="A10" s="153"/>
      <c r="B10" s="150"/>
      <c r="C10" s="151"/>
      <c r="D10" s="152"/>
      <c r="E10" s="154" t="s">
        <v>139</v>
      </c>
    </row>
    <row r="11" spans="1:6" ht="13.8" customHeight="1">
      <c r="A11" s="153"/>
      <c r="B11" s="150"/>
      <c r="C11" s="151"/>
      <c r="D11" s="152"/>
      <c r="E11" s="558"/>
    </row>
    <row r="12" spans="1:6">
      <c r="A12" s="160" t="str">
        <f>'1200A'!I12</f>
        <v>SECTION 1200 A</v>
      </c>
      <c r="B12" s="161"/>
      <c r="C12" s="162"/>
      <c r="D12" s="163" t="s">
        <v>140</v>
      </c>
      <c r="E12" s="155">
        <f>+'1200A'!I184</f>
        <v>0</v>
      </c>
    </row>
    <row r="13" spans="1:6">
      <c r="B13" s="150"/>
      <c r="C13" s="151"/>
      <c r="E13" s="156"/>
    </row>
    <row r="14" spans="1:6">
      <c r="A14" s="164" t="str">
        <f>'1200D'!I1</f>
        <v>SECTION 1200 D</v>
      </c>
      <c r="B14" s="161"/>
      <c r="C14" s="162"/>
      <c r="D14" s="163" t="s">
        <v>140</v>
      </c>
      <c r="E14" s="155">
        <f>+'1200D'!I128</f>
        <v>0</v>
      </c>
      <c r="F14" s="325"/>
    </row>
    <row r="15" spans="1:6">
      <c r="A15" s="328"/>
      <c r="B15" s="150"/>
      <c r="C15" s="151"/>
      <c r="E15" s="156"/>
      <c r="F15" s="325"/>
    </row>
    <row r="16" spans="1:6">
      <c r="A16" s="164" t="str">
        <f>'1200C'!I1</f>
        <v>SECTION 1200 C</v>
      </c>
      <c r="B16" s="161"/>
      <c r="C16" s="162"/>
      <c r="D16" s="163" t="s">
        <v>140</v>
      </c>
      <c r="E16" s="155">
        <f>'1200C'!I64</f>
        <v>0</v>
      </c>
      <c r="F16" s="325"/>
    </row>
    <row r="17" spans="1:5">
      <c r="B17" s="150"/>
      <c r="C17" s="151"/>
      <c r="E17" s="156"/>
    </row>
    <row r="18" spans="1:5">
      <c r="A18" s="165" t="str">
        <f>'1200D'!I66</f>
        <v>SECTION 1200 D</v>
      </c>
      <c r="B18" s="161"/>
      <c r="C18" s="162"/>
      <c r="D18" s="163" t="s">
        <v>140</v>
      </c>
      <c r="E18" s="155" t="str">
        <f>+'1200DB '!I61</f>
        <v/>
      </c>
    </row>
    <row r="19" spans="1:5">
      <c r="A19" s="157"/>
      <c r="B19" s="150"/>
      <c r="C19" s="151"/>
      <c r="E19" s="156"/>
    </row>
    <row r="20" spans="1:5">
      <c r="A20" s="165" t="str">
        <f>'1200DB '!I1</f>
        <v xml:space="preserve">                  SECTION 1200 DB</v>
      </c>
      <c r="B20" s="161"/>
      <c r="C20" s="162"/>
      <c r="D20" s="163" t="s">
        <v>140</v>
      </c>
      <c r="E20" s="155">
        <f>+'1200DB '!I63</f>
        <v>0</v>
      </c>
    </row>
    <row r="21" spans="1:5">
      <c r="A21" s="157"/>
      <c r="B21" s="150"/>
      <c r="C21" s="151"/>
      <c r="E21" s="156"/>
    </row>
    <row r="22" spans="1:5">
      <c r="A22" s="165" t="str">
        <f>'1200G'!I1</f>
        <v xml:space="preserve">                  SECTION 1200 G</v>
      </c>
      <c r="B22" s="161"/>
      <c r="C22" s="162"/>
      <c r="D22" s="163" t="s">
        <v>140</v>
      </c>
      <c r="E22" s="155">
        <f>'1200H'!I57</f>
        <v>0</v>
      </c>
    </row>
    <row r="23" spans="1:5">
      <c r="A23" s="157"/>
      <c r="B23" s="150"/>
      <c r="C23" s="151"/>
      <c r="E23" s="156"/>
    </row>
    <row r="24" spans="1:5">
      <c r="A24" s="165" t="str">
        <f>+'1200H'!I1</f>
        <v>SECTION 1200 H</v>
      </c>
      <c r="B24" s="161"/>
      <c r="C24" s="162"/>
      <c r="D24" s="163" t="s">
        <v>140</v>
      </c>
      <c r="E24" s="155">
        <f>'1200H'!I59</f>
        <v>0</v>
      </c>
    </row>
    <row r="25" spans="1:5">
      <c r="A25" s="157"/>
      <c r="B25" s="150"/>
      <c r="C25" s="151"/>
      <c r="E25" s="156"/>
    </row>
    <row r="26" spans="1:5">
      <c r="A26" s="165" t="str">
        <f>'1200L '!I1</f>
        <v>SECTION 1200 L</v>
      </c>
      <c r="B26" s="161"/>
      <c r="C26" s="162"/>
      <c r="D26" s="163" t="s">
        <v>140</v>
      </c>
      <c r="E26" s="155">
        <f>'1200L '!I128</f>
        <v>0</v>
      </c>
    </row>
    <row r="27" spans="1:5">
      <c r="A27" s="157"/>
      <c r="B27" s="150"/>
      <c r="C27" s="151"/>
      <c r="E27" s="156"/>
    </row>
    <row r="28" spans="1:5">
      <c r="A28" s="165" t="str">
        <f>'1200LB'!I1</f>
        <v xml:space="preserve">                  SECTION 1200 LB</v>
      </c>
      <c r="B28" s="161"/>
      <c r="C28" s="162"/>
      <c r="D28" s="163" t="s">
        <v>140</v>
      </c>
      <c r="E28" s="155">
        <f>'1200LB'!I63</f>
        <v>0</v>
      </c>
    </row>
    <row r="29" spans="1:5">
      <c r="A29" s="157"/>
      <c r="B29" s="150"/>
      <c r="C29" s="151"/>
      <c r="E29" s="156"/>
    </row>
    <row r="30" spans="1:5">
      <c r="A30" s="165" t="str">
        <f>'1200LK'!I1</f>
        <v xml:space="preserve">                 SECTION 1200 LK</v>
      </c>
      <c r="B30" s="161"/>
      <c r="C30" s="162"/>
      <c r="D30" s="163" t="s">
        <v>140</v>
      </c>
      <c r="E30" s="155">
        <f>'1200LK'!I63</f>
        <v>0</v>
      </c>
    </row>
    <row r="31" spans="1:5">
      <c r="A31" s="157"/>
      <c r="B31" s="150"/>
      <c r="C31" s="151"/>
      <c r="E31" s="156"/>
    </row>
    <row r="32" spans="1:5">
      <c r="A32" s="165" t="str">
        <f>+'1200MK'!I1</f>
        <v xml:space="preserve">                SECTION 1200 MK</v>
      </c>
      <c r="B32" s="161"/>
      <c r="C32" s="162"/>
      <c r="D32" s="163" t="s">
        <v>140</v>
      </c>
      <c r="E32" s="155">
        <f>+'1200MK'!I63</f>
        <v>0</v>
      </c>
    </row>
    <row r="33" spans="1:5">
      <c r="A33" s="157"/>
      <c r="B33" s="150"/>
      <c r="C33" s="151"/>
      <c r="E33" s="156"/>
    </row>
    <row r="34" spans="1:5">
      <c r="A34" s="210" t="str">
        <f>'PART PA '!I1</f>
        <v xml:space="preserve">             PARTICULAR SPECIFICATION PA</v>
      </c>
      <c r="B34" s="166"/>
      <c r="C34" s="166"/>
      <c r="D34" s="163" t="s">
        <v>140</v>
      </c>
      <c r="E34" s="155">
        <f>'PART PA '!I63</f>
        <v>0</v>
      </c>
    </row>
    <row r="35" spans="1:5">
      <c r="A35" s="229"/>
      <c r="D35" s="322"/>
      <c r="E35" s="361"/>
    </row>
    <row r="36" spans="1:5">
      <c r="A36" s="159" t="s">
        <v>170</v>
      </c>
      <c r="B36" s="189"/>
      <c r="C36" s="189"/>
      <c r="D36" s="189" t="s">
        <v>140</v>
      </c>
      <c r="E36" s="362">
        <f>SUM(E12:E34)</f>
        <v>0</v>
      </c>
    </row>
    <row r="37" spans="1:5">
      <c r="A37" s="189"/>
      <c r="B37" s="189"/>
      <c r="C37" s="189"/>
      <c r="D37" s="189"/>
      <c r="E37" s="333"/>
    </row>
    <row r="38" spans="1:5">
      <c r="A38" s="168" t="s">
        <v>268</v>
      </c>
      <c r="B38" s="189"/>
      <c r="C38" s="189"/>
      <c r="D38" s="189"/>
      <c r="E38" s="333"/>
    </row>
    <row r="39" spans="1:5">
      <c r="A39" s="168" t="s">
        <v>262</v>
      </c>
      <c r="B39" s="189"/>
      <c r="C39" s="189"/>
      <c r="D39" s="189"/>
      <c r="E39" s="333"/>
    </row>
    <row r="40" spans="1:5">
      <c r="A40" s="168" t="s">
        <v>263</v>
      </c>
      <c r="B40" s="189"/>
      <c r="C40" s="189"/>
      <c r="D40" s="189" t="s">
        <v>140</v>
      </c>
      <c r="E40" s="332"/>
    </row>
    <row r="41" spans="1:5">
      <c r="A41" s="189"/>
      <c r="B41" s="189"/>
      <c r="C41" s="189"/>
      <c r="D41" s="189"/>
      <c r="E41" s="334"/>
    </row>
    <row r="42" spans="1:5">
      <c r="A42" s="189"/>
      <c r="B42" s="189"/>
      <c r="C42" s="189"/>
      <c r="D42" s="189"/>
      <c r="E42" s="333"/>
    </row>
    <row r="43" spans="1:5">
      <c r="A43" s="159" t="s">
        <v>143</v>
      </c>
      <c r="B43" s="189"/>
      <c r="C43" s="189"/>
      <c r="D43" s="189" t="s">
        <v>140</v>
      </c>
      <c r="E43" s="332"/>
    </row>
    <row r="44" spans="1:5">
      <c r="A44" s="189"/>
      <c r="B44" s="189"/>
      <c r="C44" s="189"/>
      <c r="D44" s="189"/>
      <c r="E44" s="333"/>
    </row>
    <row r="45" spans="1:5">
      <c r="A45" s="189" t="s">
        <v>141</v>
      </c>
      <c r="B45" s="189"/>
      <c r="C45" s="189"/>
      <c r="D45" s="189"/>
      <c r="E45" s="333"/>
    </row>
    <row r="46" spans="1:5">
      <c r="A46" s="189" t="s">
        <v>300</v>
      </c>
      <c r="B46" s="189"/>
      <c r="C46" s="189"/>
      <c r="D46" s="189" t="s">
        <v>140</v>
      </c>
      <c r="E46" s="332"/>
    </row>
    <row r="47" spans="1:5">
      <c r="A47" s="189"/>
      <c r="B47" s="189"/>
      <c r="C47" s="189"/>
      <c r="D47" s="189"/>
      <c r="E47" s="334"/>
    </row>
    <row r="48" spans="1:5">
      <c r="A48" s="189"/>
      <c r="B48" s="189"/>
      <c r="C48" s="189"/>
      <c r="D48" s="189"/>
      <c r="E48" s="335"/>
    </row>
    <row r="49" spans="1:5">
      <c r="A49" s="159" t="s">
        <v>142</v>
      </c>
      <c r="B49" s="189"/>
      <c r="C49" s="189"/>
      <c r="D49" s="189" t="s">
        <v>140</v>
      </c>
      <c r="E49" s="332"/>
    </row>
    <row r="50" spans="1:5">
      <c r="A50" s="189"/>
      <c r="B50" s="189"/>
      <c r="C50" s="189"/>
      <c r="D50" s="189"/>
      <c r="E50" s="336"/>
    </row>
    <row r="51" spans="1:5">
      <c r="A51" s="189"/>
      <c r="B51" s="189"/>
      <c r="C51" s="189"/>
      <c r="D51" s="189"/>
      <c r="E51" s="158"/>
    </row>
    <row r="52" spans="1:5">
      <c r="A52" s="189"/>
      <c r="B52" s="189"/>
      <c r="C52" s="189"/>
      <c r="D52" s="189"/>
      <c r="E52" s="158"/>
    </row>
    <row r="53" spans="1:5">
      <c r="A53" s="189" t="s">
        <v>321</v>
      </c>
      <c r="B53" s="189"/>
      <c r="C53" s="189"/>
      <c r="D53" s="189"/>
      <c r="E53" s="158"/>
    </row>
    <row r="54" spans="1:5">
      <c r="A54" s="189"/>
      <c r="B54" s="189"/>
      <c r="C54" s="189"/>
      <c r="D54" s="189"/>
      <c r="E54" s="158"/>
    </row>
    <row r="55" spans="1:5">
      <c r="D55" s="151"/>
    </row>
    <row r="56" spans="1:5">
      <c r="D56" s="151"/>
    </row>
    <row r="57" spans="1:5">
      <c r="D57" s="151"/>
    </row>
    <row r="58" spans="1:5">
      <c r="D58" s="151"/>
    </row>
    <row r="59" spans="1:5">
      <c r="D59" s="151"/>
    </row>
    <row r="60" spans="1:5">
      <c r="D60" s="15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256" firstPageNumber="71" fitToHeight="0" orientation="portrait" r:id="rId1"/>
  <headerFooter>
    <oddHeader>&amp;CC 2.&amp;P</oddHeader>
    <oddFooter xml:space="preserve">&amp;L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98"/>
  <sheetViews>
    <sheetView view="pageBreakPreview" zoomScaleNormal="115" zoomScaleSheetLayoutView="100" zoomScalePageLayoutView="85" workbookViewId="0">
      <selection activeCell="O13" sqref="O13"/>
    </sheetView>
  </sheetViews>
  <sheetFormatPr defaultRowHeight="13.2"/>
  <cols>
    <col min="1" max="1" width="10.77734375" customWidth="1"/>
    <col min="2" max="2" width="6.77734375" customWidth="1"/>
    <col min="3" max="4" width="3.77734375" customWidth="1"/>
    <col min="5" max="5" width="17.6640625" customWidth="1"/>
    <col min="6" max="6" width="6.77734375" customWidth="1"/>
    <col min="7" max="7" width="9.77734375" style="73" customWidth="1"/>
    <col min="8" max="8" width="10.77734375" customWidth="1"/>
    <col min="9" max="9" width="15.77734375" customWidth="1"/>
  </cols>
  <sheetData>
    <row r="1" spans="1:11" ht="12" customHeight="1">
      <c r="A1" s="2"/>
      <c r="B1" s="2"/>
      <c r="C1" s="2"/>
      <c r="D1" s="2"/>
      <c r="E1" s="2"/>
      <c r="F1" s="1"/>
      <c r="G1" s="74"/>
      <c r="H1" s="30"/>
      <c r="I1" s="31" t="s">
        <v>38</v>
      </c>
    </row>
    <row r="2" spans="1:11" ht="12" customHeight="1">
      <c r="A2" s="2"/>
      <c r="B2" s="2"/>
      <c r="C2" s="2"/>
      <c r="D2" s="2"/>
      <c r="E2" s="2"/>
      <c r="F2" s="1"/>
      <c r="G2" s="74"/>
      <c r="H2" s="30"/>
      <c r="I2" s="32"/>
    </row>
    <row r="3" spans="1:11" ht="12" customHeight="1">
      <c r="A3" s="3" t="s">
        <v>17</v>
      </c>
      <c r="B3" s="3"/>
      <c r="C3" s="4"/>
      <c r="D3" s="4"/>
      <c r="E3" s="4"/>
      <c r="F3" s="5"/>
      <c r="G3" s="70"/>
      <c r="H3" s="6"/>
      <c r="I3" s="7"/>
    </row>
    <row r="4" spans="1:11" ht="12" customHeight="1">
      <c r="A4" s="8" t="s">
        <v>18</v>
      </c>
      <c r="B4" s="8" t="s">
        <v>19</v>
      </c>
      <c r="C4" s="9"/>
      <c r="D4" s="9"/>
      <c r="E4" s="9" t="s">
        <v>20</v>
      </c>
      <c r="F4" s="10" t="s">
        <v>21</v>
      </c>
      <c r="G4" s="71" t="s">
        <v>22</v>
      </c>
      <c r="H4" s="11" t="s">
        <v>23</v>
      </c>
      <c r="I4" s="12" t="s">
        <v>24</v>
      </c>
    </row>
    <row r="5" spans="1:11" ht="12" customHeight="1">
      <c r="A5" s="13" t="s">
        <v>25</v>
      </c>
      <c r="B5" s="13" t="s">
        <v>26</v>
      </c>
      <c r="C5" s="14"/>
      <c r="D5" s="14"/>
      <c r="E5" s="14"/>
      <c r="F5" s="15"/>
      <c r="G5" s="72" t="s">
        <v>27</v>
      </c>
      <c r="H5" s="16"/>
      <c r="I5" s="17"/>
    </row>
    <row r="6" spans="1:11" ht="12" customHeight="1">
      <c r="A6" s="19"/>
      <c r="B6" s="19"/>
      <c r="C6" s="2"/>
      <c r="D6" s="2"/>
      <c r="E6" s="2"/>
      <c r="F6" s="20"/>
      <c r="G6" s="75"/>
      <c r="H6" s="33"/>
      <c r="I6" s="89" t="str">
        <f t="shared" ref="I6:I10" si="0">IF(OR(AND(G6="Prov",H6="Sum"),(H6="PC Sum")),". . . . . . . . .00",IF(ISERR(G6*H6),"",IF(G6*H6=0,"",ROUND(G6*H6,2))))</f>
        <v/>
      </c>
    </row>
    <row r="7" spans="1:11" ht="12" customHeight="1">
      <c r="A7" s="19" t="s">
        <v>28</v>
      </c>
      <c r="B7" s="8" t="s">
        <v>39</v>
      </c>
      <c r="C7" s="21" t="s">
        <v>40</v>
      </c>
      <c r="D7" s="21"/>
      <c r="E7" s="2"/>
      <c r="F7" s="20"/>
      <c r="G7" s="75"/>
      <c r="H7" s="33"/>
      <c r="I7" s="89" t="str">
        <f t="shared" si="0"/>
        <v/>
      </c>
    </row>
    <row r="8" spans="1:11" ht="12" customHeight="1">
      <c r="A8" s="19" t="s">
        <v>41</v>
      </c>
      <c r="B8" s="19"/>
      <c r="C8" s="2"/>
      <c r="D8" s="2"/>
      <c r="E8" s="2"/>
      <c r="F8" s="20"/>
      <c r="G8" s="75"/>
      <c r="H8" s="33"/>
      <c r="I8" s="89" t="str">
        <f t="shared" si="0"/>
        <v/>
      </c>
    </row>
    <row r="9" spans="1:11" ht="12" customHeight="1">
      <c r="A9" s="19"/>
      <c r="B9" s="19"/>
      <c r="C9" s="2"/>
      <c r="D9" s="2"/>
      <c r="E9" s="2"/>
      <c r="F9" s="20"/>
      <c r="G9" s="75"/>
      <c r="H9" s="33"/>
      <c r="I9" s="89" t="str">
        <f t="shared" si="0"/>
        <v/>
      </c>
    </row>
    <row r="10" spans="1:11" ht="12" customHeight="1">
      <c r="A10" s="19" t="s">
        <v>42</v>
      </c>
      <c r="B10" s="8" t="s">
        <v>43</v>
      </c>
      <c r="C10" s="9" t="s">
        <v>44</v>
      </c>
      <c r="D10" s="2"/>
      <c r="E10" s="2"/>
      <c r="F10" s="20"/>
      <c r="G10" s="75"/>
      <c r="H10" s="33"/>
      <c r="I10" s="89" t="str">
        <f t="shared" si="0"/>
        <v/>
      </c>
    </row>
    <row r="11" spans="1:11" ht="12" customHeight="1">
      <c r="A11" s="19" t="s">
        <v>45</v>
      </c>
      <c r="B11" s="19"/>
      <c r="C11" s="2"/>
      <c r="D11" s="2"/>
      <c r="E11" s="2"/>
      <c r="F11" s="20"/>
      <c r="G11" s="75"/>
      <c r="H11" s="33"/>
      <c r="I11" s="89"/>
    </row>
    <row r="12" spans="1:11" ht="12" customHeight="1">
      <c r="A12" s="19"/>
      <c r="B12" s="19"/>
      <c r="C12" s="2" t="s">
        <v>116</v>
      </c>
      <c r="D12" s="2" t="s">
        <v>46</v>
      </c>
      <c r="E12" s="2"/>
      <c r="F12" s="20" t="s">
        <v>47</v>
      </c>
      <c r="G12" s="76">
        <v>17000</v>
      </c>
      <c r="H12" s="33"/>
      <c r="I12" s="87"/>
    </row>
    <row r="13" spans="1:11" ht="12" customHeight="1">
      <c r="A13" s="19"/>
      <c r="B13" s="19"/>
      <c r="C13" s="2"/>
      <c r="D13" s="2"/>
      <c r="E13" s="2"/>
      <c r="F13" s="20"/>
      <c r="G13" s="76"/>
      <c r="H13" s="33"/>
      <c r="I13" s="87"/>
    </row>
    <row r="14" spans="1:11" ht="12" customHeight="1">
      <c r="A14" s="19"/>
      <c r="B14" s="19"/>
      <c r="C14" s="2"/>
      <c r="D14" s="2"/>
      <c r="E14" s="2"/>
      <c r="F14" s="20"/>
      <c r="G14" s="76"/>
      <c r="H14" s="33"/>
      <c r="I14" s="87"/>
    </row>
    <row r="15" spans="1:11" ht="12" customHeight="1">
      <c r="A15" s="19"/>
      <c r="B15" s="8"/>
      <c r="C15" s="9"/>
      <c r="D15" s="2"/>
      <c r="E15" s="2"/>
      <c r="F15" s="20"/>
      <c r="G15" s="76"/>
      <c r="H15" s="33"/>
      <c r="I15" s="89"/>
      <c r="K15" s="168"/>
    </row>
    <row r="16" spans="1:11" ht="12" customHeight="1">
      <c r="A16" s="19"/>
      <c r="B16" s="19"/>
      <c r="C16" s="2"/>
      <c r="D16" s="2"/>
      <c r="E16" s="2"/>
      <c r="F16" s="20"/>
      <c r="G16" s="76"/>
      <c r="H16" s="33"/>
      <c r="I16" s="89"/>
    </row>
    <row r="17" spans="1:15" ht="12" customHeight="1">
      <c r="A17" s="19"/>
      <c r="B17" s="19"/>
      <c r="C17" s="175"/>
      <c r="D17" s="176"/>
      <c r="E17" s="2"/>
      <c r="F17" s="20"/>
      <c r="G17" s="76"/>
      <c r="H17" s="33"/>
      <c r="I17" s="87"/>
    </row>
    <row r="18" spans="1:15" ht="12" customHeight="1">
      <c r="A18" s="19"/>
      <c r="B18" s="19"/>
      <c r="C18" s="2"/>
      <c r="D18" s="2"/>
      <c r="E18" s="2"/>
      <c r="F18" s="20"/>
      <c r="G18" s="76"/>
      <c r="H18" s="33"/>
      <c r="I18" s="89"/>
      <c r="K18" s="2"/>
      <c r="L18" s="176"/>
      <c r="M18" s="2"/>
      <c r="N18" s="195"/>
      <c r="O18" s="196"/>
    </row>
    <row r="19" spans="1:15" ht="12" customHeight="1">
      <c r="A19" s="19"/>
      <c r="B19" s="19"/>
      <c r="F19" s="18"/>
      <c r="H19" s="33"/>
      <c r="I19" s="89"/>
    </row>
    <row r="20" spans="1:15" ht="12" customHeight="1">
      <c r="A20" s="19"/>
      <c r="B20" s="19"/>
      <c r="F20" s="18"/>
      <c r="H20" s="33"/>
      <c r="I20" s="89"/>
    </row>
    <row r="21" spans="1:15" ht="12" customHeight="1">
      <c r="A21" s="19"/>
      <c r="B21" s="19"/>
      <c r="F21" s="18"/>
      <c r="H21" s="33"/>
      <c r="I21" s="89"/>
    </row>
    <row r="22" spans="1:15" ht="12" customHeight="1">
      <c r="A22" s="19"/>
      <c r="B22" s="19"/>
      <c r="F22" s="18"/>
      <c r="H22" s="33"/>
      <c r="I22" s="89"/>
    </row>
    <row r="23" spans="1:15" ht="12" customHeight="1">
      <c r="A23" s="19"/>
      <c r="B23" s="19"/>
      <c r="F23" s="18"/>
      <c r="H23" s="33"/>
      <c r="I23" s="89"/>
    </row>
    <row r="24" spans="1:15" ht="12" customHeight="1">
      <c r="A24" s="19"/>
      <c r="B24" s="19"/>
      <c r="F24" s="18"/>
      <c r="H24" s="33"/>
      <c r="I24" s="89"/>
    </row>
    <row r="25" spans="1:15" ht="12" customHeight="1">
      <c r="A25" s="19"/>
      <c r="B25" s="19"/>
      <c r="C25" s="2"/>
      <c r="D25" s="2"/>
      <c r="E25" s="2"/>
      <c r="F25" s="20"/>
      <c r="G25" s="76"/>
      <c r="H25" s="33"/>
      <c r="I25" s="89"/>
    </row>
    <row r="26" spans="1:15" ht="12" customHeight="1">
      <c r="A26" s="19"/>
      <c r="B26" s="19"/>
      <c r="C26" s="2"/>
      <c r="D26" s="2"/>
      <c r="E26" s="2"/>
      <c r="F26" s="20"/>
      <c r="G26" s="76"/>
      <c r="H26" s="33"/>
      <c r="I26" s="89"/>
    </row>
    <row r="27" spans="1:15" ht="12" customHeight="1">
      <c r="A27" s="19"/>
      <c r="B27" s="19"/>
      <c r="C27" s="2"/>
      <c r="D27" s="2"/>
      <c r="E27" s="2"/>
      <c r="F27" s="20"/>
      <c r="G27" s="76"/>
      <c r="H27" s="33"/>
      <c r="I27" s="89"/>
    </row>
    <row r="28" spans="1:15" ht="12" customHeight="1">
      <c r="A28" s="19"/>
      <c r="B28" s="19"/>
      <c r="C28" s="2"/>
      <c r="D28" s="2"/>
      <c r="E28" s="2"/>
      <c r="F28" s="20"/>
      <c r="G28" s="76"/>
      <c r="H28" s="33"/>
      <c r="I28" s="89"/>
    </row>
    <row r="29" spans="1:15" ht="12" customHeight="1">
      <c r="A29" s="19"/>
      <c r="B29" s="19"/>
      <c r="C29" s="2"/>
      <c r="D29" s="2"/>
      <c r="E29" s="2"/>
      <c r="F29" s="20"/>
      <c r="G29" s="76"/>
      <c r="H29" s="33"/>
      <c r="I29" s="89"/>
    </row>
    <row r="30" spans="1:15" ht="12" customHeight="1">
      <c r="A30" s="19"/>
      <c r="B30" s="19"/>
      <c r="C30" s="2"/>
      <c r="D30" s="2"/>
      <c r="E30" s="2"/>
      <c r="F30" s="20"/>
      <c r="G30" s="76"/>
      <c r="H30" s="33"/>
      <c r="I30" s="89"/>
    </row>
    <row r="31" spans="1:15" ht="12" customHeight="1">
      <c r="A31" s="19"/>
      <c r="B31" s="19"/>
      <c r="C31" s="2"/>
      <c r="D31" s="2"/>
      <c r="E31" s="2"/>
      <c r="F31" s="20"/>
      <c r="G31" s="76"/>
      <c r="H31" s="33"/>
      <c r="I31" s="89"/>
    </row>
    <row r="32" spans="1:15" ht="12" customHeight="1">
      <c r="A32" s="19"/>
      <c r="B32" s="19"/>
      <c r="C32" s="2"/>
      <c r="D32" s="2"/>
      <c r="E32" s="2"/>
      <c r="F32" s="20"/>
      <c r="G32" s="76"/>
      <c r="H32" s="33"/>
      <c r="I32" s="89"/>
    </row>
    <row r="33" spans="1:9" ht="12" customHeight="1">
      <c r="A33" s="19"/>
      <c r="B33" s="19"/>
      <c r="C33" s="2"/>
      <c r="D33" s="2"/>
      <c r="E33" s="2"/>
      <c r="F33" s="20"/>
      <c r="G33" s="76"/>
      <c r="H33" s="33"/>
      <c r="I33" s="89"/>
    </row>
    <row r="34" spans="1:9" ht="12" customHeight="1">
      <c r="A34" s="19"/>
      <c r="B34" s="19"/>
      <c r="C34" s="2"/>
      <c r="D34" s="2"/>
      <c r="E34" s="2"/>
      <c r="F34" s="20"/>
      <c r="G34" s="76"/>
      <c r="H34" s="33"/>
      <c r="I34" s="89"/>
    </row>
    <row r="35" spans="1:9" ht="12" customHeight="1">
      <c r="A35" s="19"/>
      <c r="B35" s="19"/>
      <c r="C35" s="2"/>
      <c r="D35" s="2"/>
      <c r="E35" s="2"/>
      <c r="F35" s="20"/>
      <c r="G35" s="76"/>
      <c r="H35" s="33"/>
      <c r="I35" s="89"/>
    </row>
    <row r="36" spans="1:9" ht="12" customHeight="1">
      <c r="A36" s="19"/>
      <c r="B36" s="19"/>
      <c r="C36" s="2"/>
      <c r="D36" s="2"/>
      <c r="E36" s="2"/>
      <c r="F36" s="20"/>
      <c r="G36" s="76"/>
      <c r="H36" s="33"/>
      <c r="I36" s="89"/>
    </row>
    <row r="37" spans="1:9" ht="12" customHeight="1">
      <c r="A37" s="19"/>
      <c r="B37" s="19"/>
      <c r="C37" s="2"/>
      <c r="D37" s="2"/>
      <c r="E37" s="2"/>
      <c r="F37" s="20"/>
      <c r="G37" s="76"/>
      <c r="H37" s="33"/>
      <c r="I37" s="89"/>
    </row>
    <row r="38" spans="1:9" ht="12" customHeight="1">
      <c r="A38" s="19"/>
      <c r="B38" s="19"/>
      <c r="C38" s="2"/>
      <c r="D38" s="2"/>
      <c r="E38" s="2"/>
      <c r="F38" s="20"/>
      <c r="G38" s="76"/>
      <c r="H38" s="33"/>
      <c r="I38" s="89"/>
    </row>
    <row r="39" spans="1:9" ht="12" customHeight="1">
      <c r="A39" s="19"/>
      <c r="B39" s="19"/>
      <c r="C39" s="2"/>
      <c r="D39" s="2"/>
      <c r="E39" s="2"/>
      <c r="F39" s="20"/>
      <c r="G39" s="76"/>
      <c r="H39" s="33"/>
      <c r="I39" s="89"/>
    </row>
    <row r="40" spans="1:9" ht="12" customHeight="1">
      <c r="A40" s="19"/>
      <c r="B40" s="19"/>
      <c r="C40" s="2"/>
      <c r="D40" s="2"/>
      <c r="E40" s="2"/>
      <c r="F40" s="20"/>
      <c r="G40" s="76"/>
      <c r="H40" s="33"/>
      <c r="I40" s="89"/>
    </row>
    <row r="41" spans="1:9" ht="12" customHeight="1">
      <c r="A41" s="19"/>
      <c r="B41" s="19"/>
      <c r="C41" s="2"/>
      <c r="D41" s="2"/>
      <c r="E41" s="2"/>
      <c r="F41" s="20"/>
      <c r="G41" s="76"/>
      <c r="H41" s="33"/>
      <c r="I41" s="89"/>
    </row>
    <row r="42" spans="1:9" ht="12" customHeight="1">
      <c r="A42" s="19"/>
      <c r="B42" s="19"/>
      <c r="C42" s="2"/>
      <c r="D42" s="2"/>
      <c r="E42" s="2"/>
      <c r="F42" s="20"/>
      <c r="G42" s="76"/>
      <c r="H42" s="33"/>
      <c r="I42" s="136"/>
    </row>
    <row r="43" spans="1:9" ht="12" customHeight="1">
      <c r="A43" s="19"/>
      <c r="B43" s="19"/>
      <c r="C43" s="2"/>
      <c r="D43" s="2"/>
      <c r="E43" s="2"/>
      <c r="F43" s="20"/>
      <c r="G43" s="76"/>
      <c r="H43" s="33"/>
      <c r="I43" s="136"/>
    </row>
    <row r="44" spans="1:9" ht="11.25" customHeight="1">
      <c r="A44" s="19"/>
      <c r="B44" s="19"/>
      <c r="C44" s="2"/>
      <c r="D44" s="2"/>
      <c r="E44" s="2"/>
      <c r="F44" s="20"/>
      <c r="G44" s="76"/>
      <c r="H44" s="33"/>
      <c r="I44" s="136"/>
    </row>
    <row r="45" spans="1:9" ht="12" customHeight="1">
      <c r="A45" s="19"/>
      <c r="B45" s="19"/>
      <c r="C45" s="2"/>
      <c r="D45" s="2"/>
      <c r="E45" s="2"/>
      <c r="F45" s="20"/>
      <c r="G45" s="76"/>
      <c r="H45" s="33"/>
      <c r="I45" s="136"/>
    </row>
    <row r="46" spans="1:9" ht="12" customHeight="1">
      <c r="A46" s="19"/>
      <c r="B46" s="19"/>
      <c r="C46" s="2"/>
      <c r="D46" s="2"/>
      <c r="E46" s="2"/>
      <c r="F46" s="20"/>
      <c r="G46" s="76"/>
      <c r="H46" s="33"/>
      <c r="I46" s="136"/>
    </row>
    <row r="47" spans="1:9" ht="12" customHeight="1">
      <c r="A47" s="19"/>
      <c r="B47" s="19"/>
      <c r="C47" s="2"/>
      <c r="D47" s="2"/>
      <c r="E47" s="2"/>
      <c r="F47" s="20"/>
      <c r="G47" s="76"/>
      <c r="H47" s="33"/>
      <c r="I47" s="136"/>
    </row>
    <row r="48" spans="1:9" ht="12" customHeight="1">
      <c r="A48" s="19"/>
      <c r="B48" s="19"/>
      <c r="C48" s="2"/>
      <c r="D48" s="2"/>
      <c r="E48" s="2"/>
      <c r="F48" s="20"/>
      <c r="G48" s="76"/>
      <c r="H48" s="33"/>
      <c r="I48" s="136"/>
    </row>
    <row r="49" spans="1:9" ht="12" customHeight="1">
      <c r="A49" s="19"/>
      <c r="B49" s="19"/>
      <c r="C49" s="2"/>
      <c r="D49" s="2"/>
      <c r="E49" s="2"/>
      <c r="F49" s="20"/>
      <c r="G49" s="76"/>
      <c r="H49" s="33"/>
      <c r="I49" s="136"/>
    </row>
    <row r="50" spans="1:9" ht="12" customHeight="1">
      <c r="A50" s="19"/>
      <c r="B50" s="19"/>
      <c r="C50" s="2"/>
      <c r="D50" s="2"/>
      <c r="E50" s="2"/>
      <c r="F50" s="20"/>
      <c r="G50" s="76"/>
      <c r="H50" s="33"/>
      <c r="I50" s="136"/>
    </row>
    <row r="51" spans="1:9" ht="12" customHeight="1">
      <c r="A51" s="19"/>
      <c r="B51" s="19"/>
      <c r="C51" s="2"/>
      <c r="D51" s="2"/>
      <c r="E51" s="2"/>
      <c r="F51" s="20"/>
      <c r="G51" s="76"/>
      <c r="H51" s="33"/>
      <c r="I51" s="136"/>
    </row>
    <row r="52" spans="1:9" ht="12" customHeight="1">
      <c r="A52" s="19"/>
      <c r="B52" s="19"/>
      <c r="C52" s="2"/>
      <c r="D52" s="2"/>
      <c r="E52" s="2"/>
      <c r="F52" s="20"/>
      <c r="G52" s="76"/>
      <c r="H52" s="33"/>
      <c r="I52" s="136"/>
    </row>
    <row r="53" spans="1:9" ht="12" customHeight="1">
      <c r="A53" s="19"/>
      <c r="B53" s="19"/>
      <c r="C53" s="2"/>
      <c r="D53" s="2"/>
      <c r="E53" s="2"/>
      <c r="F53" s="20"/>
      <c r="G53" s="76"/>
      <c r="H53" s="33"/>
      <c r="I53" s="136"/>
    </row>
    <row r="54" spans="1:9" ht="12" customHeight="1">
      <c r="A54" s="19"/>
      <c r="B54" s="19"/>
      <c r="C54" s="2"/>
      <c r="D54" s="2"/>
      <c r="E54" s="2"/>
      <c r="F54" s="20"/>
      <c r="G54" s="76"/>
      <c r="H54" s="33"/>
      <c r="I54" s="136"/>
    </row>
    <row r="55" spans="1:9" ht="12" customHeight="1">
      <c r="A55" s="19"/>
      <c r="B55" s="19"/>
      <c r="C55" s="2"/>
      <c r="D55" s="2"/>
      <c r="E55" s="2"/>
      <c r="F55" s="20"/>
      <c r="G55" s="76"/>
      <c r="H55" s="33"/>
      <c r="I55" s="136"/>
    </row>
    <row r="56" spans="1:9" ht="12" customHeight="1">
      <c r="A56" s="19"/>
      <c r="B56" s="19"/>
      <c r="C56" s="2"/>
      <c r="D56" s="2"/>
      <c r="E56" s="2"/>
      <c r="F56" s="20"/>
      <c r="G56" s="76"/>
      <c r="H56" s="33"/>
      <c r="I56" s="136"/>
    </row>
    <row r="57" spans="1:9" ht="12" customHeight="1">
      <c r="A57" s="19"/>
      <c r="B57" s="19"/>
      <c r="C57" s="2"/>
      <c r="D57" s="2"/>
      <c r="E57" s="2"/>
      <c r="F57" s="20"/>
      <c r="G57" s="76"/>
      <c r="H57" s="33"/>
      <c r="I57" s="136"/>
    </row>
    <row r="58" spans="1:9" ht="12" customHeight="1">
      <c r="A58" s="19"/>
      <c r="B58" s="19"/>
      <c r="C58" s="2"/>
      <c r="D58" s="2"/>
      <c r="E58" s="2"/>
      <c r="F58" s="20"/>
      <c r="G58" s="76"/>
      <c r="H58" s="33"/>
      <c r="I58" s="136"/>
    </row>
    <row r="59" spans="1:9" ht="12" customHeight="1">
      <c r="A59" s="19"/>
      <c r="B59" s="19"/>
      <c r="C59" s="2"/>
      <c r="D59" s="2"/>
      <c r="E59" s="2"/>
      <c r="F59" s="20"/>
      <c r="G59" s="76"/>
      <c r="H59" s="33"/>
      <c r="I59" s="136"/>
    </row>
    <row r="60" spans="1:9" ht="12" customHeight="1">
      <c r="A60" s="19"/>
      <c r="B60" s="19"/>
      <c r="C60" s="2"/>
      <c r="D60" s="2"/>
      <c r="E60" s="2"/>
      <c r="F60" s="20"/>
      <c r="G60" s="76"/>
      <c r="H60" s="33"/>
      <c r="I60" s="136"/>
    </row>
    <row r="61" spans="1:9" ht="12" customHeight="1">
      <c r="A61" s="19"/>
      <c r="B61" s="19"/>
      <c r="C61" s="2"/>
      <c r="D61" s="2"/>
      <c r="E61" s="2"/>
      <c r="F61" s="20"/>
      <c r="G61" s="76"/>
      <c r="H61" s="33"/>
      <c r="I61" s="136"/>
    </row>
    <row r="62" spans="1:9" ht="12" customHeight="1">
      <c r="A62" s="19"/>
      <c r="B62" s="19"/>
      <c r="C62" s="2"/>
      <c r="D62" s="2"/>
      <c r="E62" s="2"/>
      <c r="F62" s="20"/>
      <c r="G62" s="76"/>
      <c r="H62" s="33"/>
      <c r="I62" s="136"/>
    </row>
    <row r="63" spans="1:9" ht="12" customHeight="1">
      <c r="A63" s="34"/>
      <c r="B63" s="23"/>
      <c r="C63" s="23"/>
      <c r="D63" s="23"/>
      <c r="E63" s="23"/>
      <c r="F63" s="24"/>
      <c r="G63" s="77"/>
      <c r="H63" s="35"/>
      <c r="I63" s="143"/>
    </row>
    <row r="64" spans="1:9" ht="12" customHeight="1">
      <c r="A64" s="19"/>
      <c r="B64" s="9" t="s">
        <v>67</v>
      </c>
      <c r="C64" s="2"/>
      <c r="D64" s="2"/>
      <c r="E64" s="2"/>
      <c r="F64" s="1"/>
      <c r="G64" s="78"/>
      <c r="H64" s="36"/>
      <c r="I64" s="137"/>
    </row>
    <row r="65" spans="1:9" ht="12" customHeight="1">
      <c r="A65" s="28"/>
      <c r="B65" s="26"/>
      <c r="C65" s="26"/>
      <c r="D65" s="26"/>
      <c r="E65" s="26"/>
      <c r="F65" s="27"/>
      <c r="G65" s="79"/>
      <c r="H65" s="37"/>
      <c r="I65" s="144"/>
    </row>
    <row r="66" spans="1:9" ht="12" customHeight="1">
      <c r="A66" s="2"/>
      <c r="B66" s="2"/>
      <c r="C66" s="2"/>
      <c r="D66" s="2"/>
      <c r="E66" s="2"/>
      <c r="F66" s="1"/>
      <c r="G66" s="74"/>
      <c r="H66" s="30"/>
      <c r="I66" s="147"/>
    </row>
    <row r="67" spans="1:9">
      <c r="I67" s="69"/>
    </row>
    <row r="68" spans="1:9">
      <c r="I68" s="69"/>
    </row>
    <row r="69" spans="1:9">
      <c r="I69" s="69"/>
    </row>
    <row r="70" spans="1:9">
      <c r="I70" s="69"/>
    </row>
    <row r="71" spans="1:9">
      <c r="I71" s="69"/>
    </row>
    <row r="72" spans="1:9">
      <c r="I72" s="69"/>
    </row>
    <row r="73" spans="1:9">
      <c r="I73" s="69"/>
    </row>
    <row r="74" spans="1:9">
      <c r="I74" s="69"/>
    </row>
    <row r="75" spans="1:9">
      <c r="I75" s="69"/>
    </row>
    <row r="76" spans="1:9">
      <c r="I76" s="69"/>
    </row>
    <row r="77" spans="1:9">
      <c r="I77" s="69"/>
    </row>
    <row r="78" spans="1:9">
      <c r="I78" s="69"/>
    </row>
    <row r="79" spans="1:9">
      <c r="I79" s="69"/>
    </row>
    <row r="80" spans="1:9">
      <c r="I80" s="69"/>
    </row>
    <row r="81" spans="9:9">
      <c r="I81" s="69"/>
    </row>
    <row r="82" spans="9:9">
      <c r="I82" s="69"/>
    </row>
    <row r="83" spans="9:9">
      <c r="I83" s="69"/>
    </row>
    <row r="84" spans="9:9">
      <c r="I84" s="69"/>
    </row>
    <row r="85" spans="9:9">
      <c r="I85" s="69"/>
    </row>
    <row r="86" spans="9:9">
      <c r="I86" s="69"/>
    </row>
    <row r="87" spans="9:9">
      <c r="I87" s="69"/>
    </row>
    <row r="88" spans="9:9">
      <c r="I88" s="69"/>
    </row>
    <row r="89" spans="9:9">
      <c r="I89" s="69"/>
    </row>
    <row r="90" spans="9:9">
      <c r="I90" s="69"/>
    </row>
    <row r="91" spans="9:9">
      <c r="I91" s="69"/>
    </row>
    <row r="92" spans="9:9">
      <c r="I92" s="69"/>
    </row>
    <row r="93" spans="9:9">
      <c r="I93" s="69"/>
    </row>
    <row r="94" spans="9:9">
      <c r="I94" s="69"/>
    </row>
    <row r="95" spans="9:9">
      <c r="I95" s="69"/>
    </row>
    <row r="96" spans="9:9">
      <c r="I96" s="69"/>
    </row>
    <row r="97" spans="9:9">
      <c r="I97" s="69"/>
    </row>
    <row r="98" spans="9:9">
      <c r="I98" s="69"/>
    </row>
  </sheetData>
  <phoneticPr fontId="0" type="noConversion"/>
  <printOptions horizontalCentered="1" verticalCentered="1"/>
  <pageMargins left="0.7" right="0.7" top="0.75" bottom="0.75" header="0.3" footer="0.3"/>
  <pageSetup paperSize="9" firstPageNumber="8" orientation="portrait" useFirstPageNumber="1" horizontalDpi="300" verticalDpi="300" r:id="rId1"/>
  <headerFooter alignWithMargins="0">
    <oddHeader>&amp;CC2.&amp;P</oddHeader>
    <oddFooter>&amp;L&amp;8 1109 (ENG_ACES 03/2024)</oddFooter>
  </headerFooter>
  <rowBreaks count="1" manualBreakCount="1">
    <brk id="130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B134"/>
  <sheetViews>
    <sheetView view="pageBreakPreview" topLeftCell="A34" zoomScale="98" zoomScaleNormal="85" zoomScaleSheetLayoutView="98" workbookViewId="0">
      <selection activeCell="L113" sqref="L113"/>
    </sheetView>
  </sheetViews>
  <sheetFormatPr defaultRowHeight="13.2"/>
  <cols>
    <col min="1" max="1" width="9" customWidth="1"/>
    <col min="2" max="2" width="6.77734375" customWidth="1"/>
    <col min="3" max="4" width="3.77734375" customWidth="1"/>
    <col min="5" max="5" width="28.33203125" customWidth="1"/>
    <col min="6" max="6" width="6" customWidth="1"/>
    <col min="7" max="7" width="6.6640625" style="73" customWidth="1"/>
    <col min="8" max="8" width="10.77734375" customWidth="1"/>
    <col min="9" max="9" width="13.6640625" style="69" customWidth="1"/>
    <col min="10" max="184" width="8.88671875" style="417"/>
  </cols>
  <sheetData>
    <row r="1" spans="1:184" ht="12" customHeight="1">
      <c r="B1" s="2"/>
      <c r="C1" s="2"/>
      <c r="D1" s="2"/>
      <c r="E1" s="2"/>
      <c r="F1" s="1"/>
      <c r="G1" s="74"/>
      <c r="H1" s="30"/>
      <c r="I1" s="91" t="s">
        <v>68</v>
      </c>
    </row>
    <row r="2" spans="1:184" ht="12" customHeight="1">
      <c r="B2" s="2"/>
      <c r="C2" s="2"/>
      <c r="D2" s="2"/>
      <c r="E2" s="2"/>
      <c r="F2" s="1"/>
      <c r="G2" s="74"/>
      <c r="H2" s="30"/>
      <c r="I2" s="92"/>
    </row>
    <row r="3" spans="1:184" ht="12" customHeight="1">
      <c r="A3" s="3" t="s">
        <v>17</v>
      </c>
      <c r="B3" s="3"/>
      <c r="C3" s="4"/>
      <c r="D3" s="4"/>
      <c r="E3" s="4"/>
      <c r="F3" s="5"/>
      <c r="G3" s="70"/>
      <c r="H3" s="6"/>
      <c r="I3" s="66"/>
    </row>
    <row r="4" spans="1:184" ht="12" customHeight="1">
      <c r="A4" s="8" t="s">
        <v>18</v>
      </c>
      <c r="B4" s="8" t="s">
        <v>19</v>
      </c>
      <c r="C4" s="9"/>
      <c r="D4" s="9"/>
      <c r="E4" s="9" t="s">
        <v>20</v>
      </c>
      <c r="F4" s="10" t="s">
        <v>21</v>
      </c>
      <c r="G4" s="71" t="s">
        <v>22</v>
      </c>
      <c r="H4" s="11" t="s">
        <v>23</v>
      </c>
      <c r="I4" s="67" t="s">
        <v>24</v>
      </c>
    </row>
    <row r="5" spans="1:184" ht="12" customHeight="1">
      <c r="A5" s="13" t="s">
        <v>25</v>
      </c>
      <c r="B5" s="13" t="s">
        <v>26</v>
      </c>
      <c r="C5" s="14"/>
      <c r="D5" s="14"/>
      <c r="E5" s="14"/>
      <c r="F5" s="15"/>
      <c r="G5" s="72" t="s">
        <v>27</v>
      </c>
      <c r="H5" s="16"/>
      <c r="I5" s="68"/>
    </row>
    <row r="6" spans="1:184" ht="12" customHeight="1">
      <c r="A6" s="18"/>
      <c r="B6" s="19"/>
      <c r="C6" s="2"/>
      <c r="D6" s="2"/>
      <c r="E6" s="2"/>
      <c r="F6" s="20"/>
      <c r="G6" s="75"/>
      <c r="H6" s="33"/>
      <c r="I6" s="89" t="str">
        <f>IF(OR(AND(G6="Prov",H6="Sum"),(H6="PC Sum")),". . . . . . . . .00",IF(ISERR(G6*H6),"",IF(G6*H6=0,"",ROUND(G6*H6,2))))</f>
        <v/>
      </c>
    </row>
    <row r="7" spans="1:184" ht="12" customHeight="1">
      <c r="A7" s="18" t="s">
        <v>28</v>
      </c>
      <c r="B7" s="8" t="s">
        <v>69</v>
      </c>
      <c r="C7" s="21" t="s">
        <v>70</v>
      </c>
      <c r="D7" s="21"/>
      <c r="E7" s="2"/>
      <c r="F7" s="20"/>
      <c r="G7" s="75"/>
      <c r="H7" s="33"/>
      <c r="I7" s="89" t="str">
        <f>IF(OR(AND(G7="Prov",H7="Sum"),(H7="PC Sum")),". . . . . . . . .00",IF(ISERR(G7*H7),"",IF(G7*H7=0,"",ROUND(G7*H7,2))))</f>
        <v/>
      </c>
    </row>
    <row r="8" spans="1:184" ht="12" customHeight="1">
      <c r="A8" s="18" t="s">
        <v>71</v>
      </c>
      <c r="B8" s="19"/>
      <c r="C8" s="2"/>
      <c r="D8" s="2"/>
      <c r="E8" s="2"/>
      <c r="F8" s="20"/>
      <c r="G8" s="75"/>
      <c r="H8" s="33"/>
      <c r="I8" s="89" t="str">
        <f>IF(OR(AND(G8="Prov",H8="Sum"),(H8="PC Sum")),". . . . . . . . .00",IF(ISERR(G8*H8),"",IF(G8*H8=0,"",ROUND(G8*H8,2))))</f>
        <v/>
      </c>
    </row>
    <row r="9" spans="1:184" ht="12" customHeight="1">
      <c r="A9" s="18" t="s">
        <v>65</v>
      </c>
      <c r="B9" s="19"/>
      <c r="C9" s="2"/>
      <c r="D9" s="2"/>
      <c r="E9" s="2"/>
      <c r="F9" s="20"/>
      <c r="G9" s="75"/>
      <c r="H9" s="33"/>
      <c r="I9" s="89" t="str">
        <f>IF(OR(AND(G9="Prov",H9="Sum"),(H9="PC Sum")),". . . . . . . . .00",IF(ISERR(G9*H9),"",IF(G9*H9=0,"",ROUND(G9*H9,2))))</f>
        <v/>
      </c>
    </row>
    <row r="10" spans="1:184" ht="12" customHeight="1">
      <c r="A10" s="18" t="s">
        <v>63</v>
      </c>
      <c r="B10" s="8" t="s">
        <v>72</v>
      </c>
      <c r="C10" s="9" t="s">
        <v>73</v>
      </c>
      <c r="D10" s="9"/>
      <c r="E10" s="2"/>
      <c r="F10" s="20"/>
      <c r="G10" s="177"/>
      <c r="H10" s="167"/>
      <c r="I10" s="103" t="str">
        <f>IF(OR(AND(G10="Prov",H10="Sum"),(H10="PC Sum")),". . . . . . . . .00",IF(ISERR(G10*H10),"",IF(G10*H10=0,"",ROUND(G10*H10,2))))</f>
        <v/>
      </c>
    </row>
    <row r="11" spans="1:184" s="169" customFormat="1" ht="12" customHeight="1">
      <c r="A11" s="18" t="s">
        <v>120</v>
      </c>
      <c r="B11" s="19"/>
      <c r="C11" s="2"/>
      <c r="D11" s="2"/>
      <c r="E11" s="2"/>
      <c r="F11" s="20"/>
      <c r="G11" s="177"/>
      <c r="H11" s="167"/>
      <c r="I11" s="103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7"/>
      <c r="AH11" s="417"/>
      <c r="AI11" s="417"/>
      <c r="AJ11" s="417"/>
      <c r="AK11" s="417"/>
      <c r="AL11" s="417"/>
      <c r="AM11" s="417"/>
      <c r="AN11" s="417"/>
      <c r="AO11" s="417"/>
      <c r="AP11" s="417"/>
      <c r="AQ11" s="417"/>
      <c r="AR11" s="417"/>
      <c r="AS11" s="417"/>
      <c r="AT11" s="417"/>
      <c r="AU11" s="417"/>
      <c r="AV11" s="417"/>
      <c r="AW11" s="417"/>
      <c r="AX11" s="417"/>
      <c r="AY11" s="417"/>
      <c r="AZ11" s="417"/>
      <c r="BA11" s="417"/>
      <c r="BB11" s="417"/>
      <c r="BC11" s="417"/>
      <c r="BD11" s="417"/>
      <c r="BE11" s="417"/>
      <c r="BF11" s="417"/>
      <c r="BG11" s="417"/>
      <c r="BH11" s="417"/>
      <c r="BI11" s="417"/>
      <c r="BJ11" s="417"/>
      <c r="BK11" s="417"/>
      <c r="BL11" s="417"/>
      <c r="BM11" s="417"/>
      <c r="BN11" s="417"/>
      <c r="BO11" s="417"/>
      <c r="BP11" s="417"/>
      <c r="BQ11" s="417"/>
      <c r="BR11" s="417"/>
      <c r="BS11" s="417"/>
      <c r="BT11" s="417"/>
      <c r="BU11" s="417"/>
      <c r="BV11" s="417"/>
      <c r="BW11" s="417"/>
      <c r="BX11" s="417"/>
      <c r="BY11" s="417"/>
      <c r="BZ11" s="417"/>
      <c r="CA11" s="417"/>
      <c r="CB11" s="417"/>
      <c r="CC11" s="417"/>
      <c r="CD11" s="417"/>
      <c r="CE11" s="417"/>
      <c r="CF11" s="417"/>
      <c r="CG11" s="417"/>
      <c r="CH11" s="417"/>
      <c r="CI11" s="417"/>
      <c r="CJ11" s="417"/>
      <c r="CK11" s="417"/>
      <c r="CL11" s="417"/>
      <c r="CM11" s="417"/>
      <c r="CN11" s="417"/>
      <c r="CO11" s="417"/>
      <c r="CP11" s="417"/>
      <c r="CQ11" s="417"/>
      <c r="CR11" s="417"/>
      <c r="CS11" s="417"/>
      <c r="CT11" s="417"/>
      <c r="CU11" s="417"/>
      <c r="CV11" s="417"/>
      <c r="CW11" s="417"/>
      <c r="CX11" s="417"/>
      <c r="CY11" s="417"/>
      <c r="CZ11" s="417"/>
      <c r="DA11" s="417"/>
      <c r="DB11" s="417"/>
      <c r="DC11" s="417"/>
      <c r="DD11" s="417"/>
      <c r="DE11" s="417"/>
      <c r="DF11" s="417"/>
      <c r="DG11" s="417"/>
      <c r="DH11" s="417"/>
      <c r="DI11" s="417"/>
      <c r="DJ11" s="417"/>
      <c r="DK11" s="417"/>
      <c r="DL11" s="417"/>
      <c r="DM11" s="417"/>
      <c r="DN11" s="417"/>
      <c r="DO11" s="417"/>
      <c r="DP11" s="417"/>
      <c r="DQ11" s="417"/>
      <c r="DR11" s="417"/>
      <c r="DS11" s="417"/>
      <c r="DT11" s="417"/>
      <c r="DU11" s="417"/>
      <c r="DV11" s="417"/>
      <c r="DW11" s="417"/>
      <c r="DX11" s="417"/>
      <c r="DY11" s="417"/>
      <c r="DZ11" s="417"/>
      <c r="EA11" s="417"/>
      <c r="EB11" s="417"/>
      <c r="EC11" s="417"/>
      <c r="ED11" s="417"/>
      <c r="EE11" s="417"/>
      <c r="EF11" s="417"/>
      <c r="EG11" s="417"/>
      <c r="EH11" s="417"/>
      <c r="EI11" s="417"/>
      <c r="EJ11" s="417"/>
      <c r="EK11" s="417"/>
      <c r="EL11" s="417"/>
      <c r="EM11" s="417"/>
      <c r="EN11" s="417"/>
      <c r="EO11" s="417"/>
      <c r="EP11" s="417"/>
      <c r="EQ11" s="417"/>
      <c r="ER11" s="417"/>
      <c r="ES11" s="417"/>
      <c r="ET11" s="417"/>
      <c r="EU11" s="417"/>
      <c r="EV11" s="417"/>
      <c r="EW11" s="417"/>
      <c r="EX11" s="417"/>
      <c r="EY11" s="417"/>
      <c r="EZ11" s="417"/>
      <c r="FA11" s="417"/>
      <c r="FB11" s="417"/>
      <c r="FC11" s="417"/>
      <c r="FD11" s="417"/>
      <c r="FE11" s="417"/>
      <c r="FF11" s="417"/>
      <c r="FG11" s="417"/>
      <c r="FH11" s="417"/>
      <c r="FI11" s="417"/>
      <c r="FJ11" s="417"/>
      <c r="FK11" s="417"/>
      <c r="FL11" s="417"/>
      <c r="FM11" s="417"/>
      <c r="FN11" s="417"/>
      <c r="FO11" s="417"/>
      <c r="FP11" s="417"/>
      <c r="FQ11" s="417"/>
      <c r="FR11" s="417"/>
      <c r="FS11" s="417"/>
      <c r="FT11" s="417"/>
      <c r="FU11" s="417"/>
      <c r="FV11" s="417"/>
      <c r="FW11" s="417"/>
      <c r="FX11" s="417"/>
      <c r="FY11" s="417"/>
      <c r="FZ11" s="417"/>
      <c r="GA11" s="417"/>
      <c r="GB11" s="417"/>
    </row>
    <row r="12" spans="1:184" s="169" customFormat="1" ht="12" customHeight="1">
      <c r="A12" s="18"/>
      <c r="B12" s="19"/>
      <c r="C12" s="2" t="s">
        <v>116</v>
      </c>
      <c r="D12" s="2" t="s">
        <v>74</v>
      </c>
      <c r="E12" s="2"/>
      <c r="F12" s="20"/>
      <c r="G12" s="178"/>
      <c r="H12" s="38"/>
      <c r="I12" s="179"/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/>
      <c r="AG12" s="417"/>
      <c r="AH12" s="417"/>
      <c r="AI12" s="417"/>
      <c r="AJ12" s="417"/>
      <c r="AK12" s="417"/>
      <c r="AL12" s="417"/>
      <c r="AM12" s="417"/>
      <c r="AN12" s="417"/>
      <c r="AO12" s="417"/>
      <c r="AP12" s="417"/>
      <c r="AQ12" s="417"/>
      <c r="AR12" s="417"/>
      <c r="AS12" s="417"/>
      <c r="AT12" s="417"/>
      <c r="AU12" s="417"/>
      <c r="AV12" s="417"/>
      <c r="AW12" s="417"/>
      <c r="AX12" s="417"/>
      <c r="AY12" s="417"/>
      <c r="AZ12" s="417"/>
      <c r="BA12" s="417"/>
      <c r="BB12" s="417"/>
      <c r="BC12" s="417"/>
      <c r="BD12" s="417"/>
      <c r="BE12" s="417"/>
      <c r="BF12" s="417"/>
      <c r="BG12" s="417"/>
      <c r="BH12" s="417"/>
      <c r="BI12" s="417"/>
      <c r="BJ12" s="417"/>
      <c r="BK12" s="417"/>
      <c r="BL12" s="417"/>
      <c r="BM12" s="417"/>
      <c r="BN12" s="417"/>
      <c r="BO12" s="417"/>
      <c r="BP12" s="417"/>
      <c r="BQ12" s="417"/>
      <c r="BR12" s="417"/>
      <c r="BS12" s="417"/>
      <c r="BT12" s="417"/>
      <c r="BU12" s="417"/>
      <c r="BV12" s="417"/>
      <c r="BW12" s="417"/>
      <c r="BX12" s="417"/>
      <c r="BY12" s="417"/>
      <c r="BZ12" s="417"/>
      <c r="CA12" s="417"/>
      <c r="CB12" s="417"/>
      <c r="CC12" s="417"/>
      <c r="CD12" s="417"/>
      <c r="CE12" s="417"/>
      <c r="CF12" s="417"/>
      <c r="CG12" s="417"/>
      <c r="CH12" s="417"/>
      <c r="CI12" s="417"/>
      <c r="CJ12" s="417"/>
      <c r="CK12" s="417"/>
      <c r="CL12" s="417"/>
      <c r="CM12" s="417"/>
      <c r="CN12" s="417"/>
      <c r="CO12" s="417"/>
      <c r="CP12" s="417"/>
      <c r="CQ12" s="417"/>
      <c r="CR12" s="417"/>
      <c r="CS12" s="417"/>
      <c r="CT12" s="417"/>
      <c r="CU12" s="417"/>
      <c r="CV12" s="417"/>
      <c r="CW12" s="417"/>
      <c r="CX12" s="417"/>
      <c r="CY12" s="417"/>
      <c r="CZ12" s="417"/>
      <c r="DA12" s="417"/>
      <c r="DB12" s="417"/>
      <c r="DC12" s="417"/>
      <c r="DD12" s="417"/>
      <c r="DE12" s="417"/>
      <c r="DF12" s="417"/>
      <c r="DG12" s="417"/>
      <c r="DH12" s="417"/>
      <c r="DI12" s="417"/>
      <c r="DJ12" s="417"/>
      <c r="DK12" s="417"/>
      <c r="DL12" s="417"/>
      <c r="DM12" s="417"/>
      <c r="DN12" s="417"/>
      <c r="DO12" s="417"/>
      <c r="DP12" s="417"/>
      <c r="DQ12" s="417"/>
      <c r="DR12" s="417"/>
      <c r="DS12" s="417"/>
      <c r="DT12" s="417"/>
      <c r="DU12" s="417"/>
      <c r="DV12" s="417"/>
      <c r="DW12" s="417"/>
      <c r="DX12" s="417"/>
      <c r="DY12" s="417"/>
      <c r="DZ12" s="417"/>
      <c r="EA12" s="417"/>
      <c r="EB12" s="417"/>
      <c r="EC12" s="417"/>
      <c r="ED12" s="417"/>
      <c r="EE12" s="417"/>
      <c r="EF12" s="417"/>
      <c r="EG12" s="417"/>
      <c r="EH12" s="417"/>
      <c r="EI12" s="417"/>
      <c r="EJ12" s="417"/>
      <c r="EK12" s="417"/>
      <c r="EL12" s="417"/>
      <c r="EM12" s="417"/>
      <c r="EN12" s="417"/>
      <c r="EO12" s="417"/>
      <c r="EP12" s="417"/>
      <c r="EQ12" s="417"/>
      <c r="ER12" s="417"/>
      <c r="ES12" s="417"/>
      <c r="ET12" s="417"/>
      <c r="EU12" s="417"/>
      <c r="EV12" s="417"/>
      <c r="EW12" s="417"/>
      <c r="EX12" s="417"/>
      <c r="EY12" s="417"/>
      <c r="EZ12" s="417"/>
      <c r="FA12" s="417"/>
      <c r="FB12" s="417"/>
      <c r="FC12" s="417"/>
      <c r="FD12" s="417"/>
      <c r="FE12" s="417"/>
      <c r="FF12" s="417"/>
      <c r="FG12" s="417"/>
      <c r="FH12" s="417"/>
      <c r="FI12" s="417"/>
      <c r="FJ12" s="417"/>
      <c r="FK12" s="417"/>
      <c r="FL12" s="417"/>
      <c r="FM12" s="417"/>
      <c r="FN12" s="417"/>
      <c r="FO12" s="417"/>
      <c r="FP12" s="417"/>
      <c r="FQ12" s="417"/>
      <c r="FR12" s="417"/>
      <c r="FS12" s="417"/>
      <c r="FT12" s="417"/>
      <c r="FU12" s="417"/>
      <c r="FV12" s="417"/>
      <c r="FW12" s="417"/>
      <c r="FX12" s="417"/>
      <c r="FY12" s="417"/>
      <c r="FZ12" s="417"/>
      <c r="GA12" s="417"/>
      <c r="GB12" s="417"/>
    </row>
    <row r="13" spans="1:184" s="169" customFormat="1" ht="12" customHeight="1">
      <c r="A13" s="18"/>
      <c r="B13" s="19"/>
      <c r="C13" s="2"/>
      <c r="D13" s="203" t="s">
        <v>353</v>
      </c>
      <c r="E13" s="2"/>
      <c r="F13" s="20"/>
      <c r="G13" s="178"/>
      <c r="H13" s="38"/>
      <c r="I13" s="179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7"/>
      <c r="AI13" s="417"/>
      <c r="AJ13" s="417"/>
      <c r="AK13" s="417"/>
      <c r="AL13" s="417"/>
      <c r="AM13" s="417"/>
      <c r="AN13" s="417"/>
      <c r="AO13" s="417"/>
      <c r="AP13" s="417"/>
      <c r="AQ13" s="417"/>
      <c r="AR13" s="417"/>
      <c r="AS13" s="417"/>
      <c r="AT13" s="417"/>
      <c r="AU13" s="417"/>
      <c r="AV13" s="417"/>
      <c r="AW13" s="417"/>
      <c r="AX13" s="417"/>
      <c r="AY13" s="417"/>
      <c r="AZ13" s="417"/>
      <c r="BA13" s="417"/>
      <c r="BB13" s="417"/>
      <c r="BC13" s="417"/>
      <c r="BD13" s="417"/>
      <c r="BE13" s="417"/>
      <c r="BF13" s="417"/>
      <c r="BG13" s="417"/>
      <c r="BH13" s="417"/>
      <c r="BI13" s="417"/>
      <c r="BJ13" s="417"/>
      <c r="BK13" s="417"/>
      <c r="BL13" s="417"/>
      <c r="BM13" s="417"/>
      <c r="BN13" s="417"/>
      <c r="BO13" s="417"/>
      <c r="BP13" s="417"/>
      <c r="BQ13" s="417"/>
      <c r="BR13" s="417"/>
      <c r="BS13" s="417"/>
      <c r="BT13" s="417"/>
      <c r="BU13" s="417"/>
      <c r="BV13" s="417"/>
      <c r="BW13" s="417"/>
      <c r="BX13" s="417"/>
      <c r="BY13" s="417"/>
      <c r="BZ13" s="417"/>
      <c r="CA13" s="417"/>
      <c r="CB13" s="417"/>
      <c r="CC13" s="417"/>
      <c r="CD13" s="417"/>
      <c r="CE13" s="417"/>
      <c r="CF13" s="417"/>
      <c r="CG13" s="417"/>
      <c r="CH13" s="417"/>
      <c r="CI13" s="417"/>
      <c r="CJ13" s="417"/>
      <c r="CK13" s="417"/>
      <c r="CL13" s="417"/>
      <c r="CM13" s="417"/>
      <c r="CN13" s="417"/>
      <c r="CO13" s="417"/>
      <c r="CP13" s="417"/>
      <c r="CQ13" s="417"/>
      <c r="CR13" s="417"/>
      <c r="CS13" s="417"/>
      <c r="CT13" s="417"/>
      <c r="CU13" s="417"/>
      <c r="CV13" s="417"/>
      <c r="CW13" s="417"/>
      <c r="CX13" s="417"/>
      <c r="CY13" s="417"/>
      <c r="CZ13" s="417"/>
      <c r="DA13" s="417"/>
      <c r="DB13" s="417"/>
      <c r="DC13" s="417"/>
      <c r="DD13" s="417"/>
      <c r="DE13" s="417"/>
      <c r="DF13" s="417"/>
      <c r="DG13" s="417"/>
      <c r="DH13" s="417"/>
      <c r="DI13" s="417"/>
      <c r="DJ13" s="417"/>
      <c r="DK13" s="417"/>
      <c r="DL13" s="417"/>
      <c r="DM13" s="417"/>
      <c r="DN13" s="417"/>
      <c r="DO13" s="417"/>
      <c r="DP13" s="417"/>
      <c r="DQ13" s="417"/>
      <c r="DR13" s="417"/>
      <c r="DS13" s="417"/>
      <c r="DT13" s="417"/>
      <c r="DU13" s="417"/>
      <c r="DV13" s="417"/>
      <c r="DW13" s="417"/>
      <c r="DX13" s="417"/>
      <c r="DY13" s="417"/>
      <c r="DZ13" s="417"/>
      <c r="EA13" s="417"/>
      <c r="EB13" s="417"/>
      <c r="EC13" s="417"/>
      <c r="ED13" s="417"/>
      <c r="EE13" s="417"/>
      <c r="EF13" s="417"/>
      <c r="EG13" s="417"/>
      <c r="EH13" s="417"/>
      <c r="EI13" s="417"/>
      <c r="EJ13" s="417"/>
      <c r="EK13" s="417"/>
      <c r="EL13" s="417"/>
      <c r="EM13" s="417"/>
      <c r="EN13" s="417"/>
      <c r="EO13" s="417"/>
      <c r="EP13" s="417"/>
      <c r="EQ13" s="417"/>
      <c r="ER13" s="417"/>
      <c r="ES13" s="417"/>
      <c r="ET13" s="417"/>
      <c r="EU13" s="417"/>
      <c r="EV13" s="417"/>
      <c r="EW13" s="417"/>
      <c r="EX13" s="417"/>
      <c r="EY13" s="417"/>
      <c r="EZ13" s="417"/>
      <c r="FA13" s="417"/>
      <c r="FB13" s="417"/>
      <c r="FC13" s="417"/>
      <c r="FD13" s="417"/>
      <c r="FE13" s="417"/>
      <c r="FF13" s="417"/>
      <c r="FG13" s="417"/>
      <c r="FH13" s="417"/>
      <c r="FI13" s="417"/>
      <c r="FJ13" s="417"/>
      <c r="FK13" s="417"/>
      <c r="FL13" s="417"/>
      <c r="FM13" s="417"/>
      <c r="FN13" s="417"/>
      <c r="FO13" s="417"/>
      <c r="FP13" s="417"/>
      <c r="FQ13" s="417"/>
      <c r="FR13" s="417"/>
      <c r="FS13" s="417"/>
      <c r="FT13" s="417"/>
      <c r="FU13" s="417"/>
      <c r="FV13" s="417"/>
      <c r="FW13" s="417"/>
      <c r="FX13" s="417"/>
      <c r="FY13" s="417"/>
      <c r="FZ13" s="417"/>
      <c r="GA13" s="417"/>
      <c r="GB13" s="417"/>
    </row>
    <row r="14" spans="1:184" s="169" customFormat="1" ht="12" customHeight="1">
      <c r="A14" s="18"/>
      <c r="B14" s="19"/>
      <c r="C14" s="2"/>
      <c r="D14" s="2" t="s">
        <v>354</v>
      </c>
      <c r="E14" s="2"/>
      <c r="F14" s="20"/>
      <c r="G14" s="178"/>
      <c r="H14" s="167"/>
      <c r="I14" s="179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7"/>
      <c r="AI14" s="417"/>
      <c r="AJ14" s="417"/>
      <c r="AK14" s="417"/>
      <c r="AL14" s="417"/>
      <c r="AM14" s="417"/>
      <c r="AN14" s="417"/>
      <c r="AO14" s="417"/>
      <c r="AP14" s="417"/>
      <c r="AQ14" s="417"/>
      <c r="AR14" s="417"/>
      <c r="AS14" s="417"/>
      <c r="AT14" s="417"/>
      <c r="AU14" s="417"/>
      <c r="AV14" s="417"/>
      <c r="AW14" s="417"/>
      <c r="AX14" s="417"/>
      <c r="AY14" s="417"/>
      <c r="AZ14" s="417"/>
      <c r="BA14" s="417"/>
      <c r="BB14" s="417"/>
      <c r="BC14" s="417"/>
      <c r="BD14" s="417"/>
      <c r="BE14" s="417"/>
      <c r="BF14" s="417"/>
      <c r="BG14" s="417"/>
      <c r="BH14" s="417"/>
      <c r="BI14" s="417"/>
      <c r="BJ14" s="417"/>
      <c r="BK14" s="417"/>
      <c r="BL14" s="417"/>
      <c r="BM14" s="417"/>
      <c r="BN14" s="417"/>
      <c r="BO14" s="417"/>
      <c r="BP14" s="417"/>
      <c r="BQ14" s="417"/>
      <c r="BR14" s="417"/>
      <c r="BS14" s="417"/>
      <c r="BT14" s="417"/>
      <c r="BU14" s="417"/>
      <c r="BV14" s="417"/>
      <c r="BW14" s="417"/>
      <c r="BX14" s="417"/>
      <c r="BY14" s="417"/>
      <c r="BZ14" s="417"/>
      <c r="CA14" s="417"/>
      <c r="CB14" s="417"/>
      <c r="CC14" s="417"/>
      <c r="CD14" s="417"/>
      <c r="CE14" s="417"/>
      <c r="CF14" s="417"/>
      <c r="CG14" s="417"/>
      <c r="CH14" s="417"/>
      <c r="CI14" s="417"/>
      <c r="CJ14" s="417"/>
      <c r="CK14" s="417"/>
      <c r="CL14" s="417"/>
      <c r="CM14" s="417"/>
      <c r="CN14" s="417"/>
      <c r="CO14" s="417"/>
      <c r="CP14" s="417"/>
      <c r="CQ14" s="417"/>
      <c r="CR14" s="417"/>
      <c r="CS14" s="417"/>
      <c r="CT14" s="417"/>
      <c r="CU14" s="417"/>
      <c r="CV14" s="417"/>
      <c r="CW14" s="417"/>
      <c r="CX14" s="417"/>
      <c r="CY14" s="417"/>
      <c r="CZ14" s="417"/>
      <c r="DA14" s="417"/>
      <c r="DB14" s="417"/>
      <c r="DC14" s="417"/>
      <c r="DD14" s="417"/>
      <c r="DE14" s="417"/>
      <c r="DF14" s="417"/>
      <c r="DG14" s="417"/>
      <c r="DH14" s="417"/>
      <c r="DI14" s="417"/>
      <c r="DJ14" s="417"/>
      <c r="DK14" s="417"/>
      <c r="DL14" s="417"/>
      <c r="DM14" s="417"/>
      <c r="DN14" s="417"/>
      <c r="DO14" s="417"/>
      <c r="DP14" s="417"/>
      <c r="DQ14" s="417"/>
      <c r="DR14" s="417"/>
      <c r="DS14" s="417"/>
      <c r="DT14" s="417"/>
      <c r="DU14" s="417"/>
      <c r="DV14" s="417"/>
      <c r="DW14" s="417"/>
      <c r="DX14" s="417"/>
      <c r="DY14" s="417"/>
      <c r="DZ14" s="417"/>
      <c r="EA14" s="417"/>
      <c r="EB14" s="417"/>
      <c r="EC14" s="417"/>
      <c r="ED14" s="417"/>
      <c r="EE14" s="417"/>
      <c r="EF14" s="417"/>
      <c r="EG14" s="417"/>
      <c r="EH14" s="417"/>
      <c r="EI14" s="417"/>
      <c r="EJ14" s="417"/>
      <c r="EK14" s="417"/>
      <c r="EL14" s="417"/>
      <c r="EM14" s="417"/>
      <c r="EN14" s="417"/>
      <c r="EO14" s="417"/>
      <c r="EP14" s="417"/>
      <c r="EQ14" s="417"/>
      <c r="ER14" s="417"/>
      <c r="ES14" s="417"/>
      <c r="ET14" s="417"/>
      <c r="EU14" s="417"/>
      <c r="EV14" s="417"/>
      <c r="EW14" s="417"/>
      <c r="EX14" s="417"/>
      <c r="EY14" s="417"/>
      <c r="EZ14" s="417"/>
      <c r="FA14" s="417"/>
      <c r="FB14" s="417"/>
      <c r="FC14" s="417"/>
      <c r="FD14" s="417"/>
      <c r="FE14" s="417"/>
      <c r="FF14" s="417"/>
      <c r="FG14" s="417"/>
      <c r="FH14" s="417"/>
      <c r="FI14" s="417"/>
      <c r="FJ14" s="417"/>
      <c r="FK14" s="417"/>
      <c r="FL14" s="417"/>
      <c r="FM14" s="417"/>
      <c r="FN14" s="417"/>
      <c r="FO14" s="417"/>
      <c r="FP14" s="417"/>
      <c r="FQ14" s="417"/>
      <c r="FR14" s="417"/>
      <c r="FS14" s="417"/>
      <c r="FT14" s="417"/>
      <c r="FU14" s="417"/>
      <c r="FV14" s="417"/>
      <c r="FW14" s="417"/>
      <c r="FX14" s="417"/>
      <c r="FY14" s="417"/>
      <c r="FZ14" s="417"/>
      <c r="GA14" s="417"/>
      <c r="GB14" s="417"/>
    </row>
    <row r="15" spans="1:184" s="169" customFormat="1" ht="12" customHeight="1">
      <c r="A15" s="18"/>
      <c r="B15" s="19"/>
      <c r="C15" s="2"/>
      <c r="D15" s="2"/>
      <c r="E15" s="2"/>
      <c r="F15" s="20"/>
      <c r="G15" s="178"/>
      <c r="H15" s="167"/>
      <c r="I15" s="179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  <c r="AC15" s="417"/>
      <c r="AD15" s="417"/>
      <c r="AE15" s="417"/>
      <c r="AF15" s="417"/>
      <c r="AG15" s="417"/>
      <c r="AH15" s="417"/>
      <c r="AI15" s="417"/>
      <c r="AJ15" s="417"/>
      <c r="AK15" s="417"/>
      <c r="AL15" s="417"/>
      <c r="AM15" s="417"/>
      <c r="AN15" s="417"/>
      <c r="AO15" s="417"/>
      <c r="AP15" s="417"/>
      <c r="AQ15" s="417"/>
      <c r="AR15" s="417"/>
      <c r="AS15" s="417"/>
      <c r="AT15" s="417"/>
      <c r="AU15" s="417"/>
      <c r="AV15" s="417"/>
      <c r="AW15" s="417"/>
      <c r="AX15" s="417"/>
      <c r="AY15" s="417"/>
      <c r="AZ15" s="417"/>
      <c r="BA15" s="417"/>
      <c r="BB15" s="417"/>
      <c r="BC15" s="417"/>
      <c r="BD15" s="417"/>
      <c r="BE15" s="417"/>
      <c r="BF15" s="417"/>
      <c r="BG15" s="417"/>
      <c r="BH15" s="417"/>
      <c r="BI15" s="417"/>
      <c r="BJ15" s="417"/>
      <c r="BK15" s="417"/>
      <c r="BL15" s="417"/>
      <c r="BM15" s="417"/>
      <c r="BN15" s="417"/>
      <c r="BO15" s="417"/>
      <c r="BP15" s="417"/>
      <c r="BQ15" s="417"/>
      <c r="BR15" s="417"/>
      <c r="BS15" s="417"/>
      <c r="BT15" s="417"/>
      <c r="BU15" s="417"/>
      <c r="BV15" s="417"/>
      <c r="BW15" s="417"/>
      <c r="BX15" s="417"/>
      <c r="BY15" s="417"/>
      <c r="BZ15" s="417"/>
      <c r="CA15" s="417"/>
      <c r="CB15" s="417"/>
      <c r="CC15" s="417"/>
      <c r="CD15" s="417"/>
      <c r="CE15" s="417"/>
      <c r="CF15" s="417"/>
      <c r="CG15" s="417"/>
      <c r="CH15" s="417"/>
      <c r="CI15" s="417"/>
      <c r="CJ15" s="417"/>
      <c r="CK15" s="417"/>
      <c r="CL15" s="417"/>
      <c r="CM15" s="417"/>
      <c r="CN15" s="417"/>
      <c r="CO15" s="417"/>
      <c r="CP15" s="417"/>
      <c r="CQ15" s="417"/>
      <c r="CR15" s="417"/>
      <c r="CS15" s="417"/>
      <c r="CT15" s="417"/>
      <c r="CU15" s="417"/>
      <c r="CV15" s="417"/>
      <c r="CW15" s="417"/>
      <c r="CX15" s="417"/>
      <c r="CY15" s="417"/>
      <c r="CZ15" s="417"/>
      <c r="DA15" s="417"/>
      <c r="DB15" s="417"/>
      <c r="DC15" s="417"/>
      <c r="DD15" s="417"/>
      <c r="DE15" s="417"/>
      <c r="DF15" s="417"/>
      <c r="DG15" s="417"/>
      <c r="DH15" s="417"/>
      <c r="DI15" s="417"/>
      <c r="DJ15" s="417"/>
      <c r="DK15" s="417"/>
      <c r="DL15" s="417"/>
      <c r="DM15" s="417"/>
      <c r="DN15" s="417"/>
      <c r="DO15" s="417"/>
      <c r="DP15" s="417"/>
      <c r="DQ15" s="417"/>
      <c r="DR15" s="417"/>
      <c r="DS15" s="417"/>
      <c r="DT15" s="417"/>
      <c r="DU15" s="417"/>
      <c r="DV15" s="417"/>
      <c r="DW15" s="417"/>
      <c r="DX15" s="417"/>
      <c r="DY15" s="417"/>
      <c r="DZ15" s="417"/>
      <c r="EA15" s="417"/>
      <c r="EB15" s="417"/>
      <c r="EC15" s="417"/>
      <c r="ED15" s="417"/>
      <c r="EE15" s="417"/>
      <c r="EF15" s="417"/>
      <c r="EG15" s="417"/>
      <c r="EH15" s="417"/>
      <c r="EI15" s="417"/>
      <c r="EJ15" s="417"/>
      <c r="EK15" s="417"/>
      <c r="EL15" s="417"/>
      <c r="EM15" s="417"/>
      <c r="EN15" s="417"/>
      <c r="EO15" s="417"/>
      <c r="EP15" s="417"/>
      <c r="EQ15" s="417"/>
      <c r="ER15" s="417"/>
      <c r="ES15" s="417"/>
      <c r="ET15" s="417"/>
      <c r="EU15" s="417"/>
      <c r="EV15" s="417"/>
      <c r="EW15" s="417"/>
      <c r="EX15" s="417"/>
      <c r="EY15" s="417"/>
      <c r="EZ15" s="417"/>
      <c r="FA15" s="417"/>
      <c r="FB15" s="417"/>
      <c r="FC15" s="417"/>
      <c r="FD15" s="417"/>
      <c r="FE15" s="417"/>
      <c r="FF15" s="417"/>
      <c r="FG15" s="417"/>
      <c r="FH15" s="417"/>
      <c r="FI15" s="417"/>
      <c r="FJ15" s="417"/>
      <c r="FK15" s="417"/>
      <c r="FL15" s="417"/>
      <c r="FM15" s="417"/>
      <c r="FN15" s="417"/>
      <c r="FO15" s="417"/>
      <c r="FP15" s="417"/>
      <c r="FQ15" s="417"/>
      <c r="FR15" s="417"/>
      <c r="FS15" s="417"/>
      <c r="FT15" s="417"/>
      <c r="FU15" s="417"/>
      <c r="FV15" s="417"/>
      <c r="FW15" s="417"/>
      <c r="FX15" s="417"/>
      <c r="FY15" s="417"/>
      <c r="FZ15" s="417"/>
      <c r="GA15" s="417"/>
      <c r="GB15" s="417"/>
    </row>
    <row r="16" spans="1:184" s="169" customFormat="1" ht="12" customHeight="1">
      <c r="A16" s="18"/>
      <c r="B16" s="19"/>
      <c r="C16" s="2"/>
      <c r="D16" s="88" t="s">
        <v>116</v>
      </c>
      <c r="E16" s="2" t="s">
        <v>75</v>
      </c>
      <c r="F16" s="20" t="s">
        <v>37</v>
      </c>
      <c r="G16" s="178">
        <v>200</v>
      </c>
      <c r="H16" s="167"/>
      <c r="I16" s="8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7"/>
      <c r="AF16" s="417"/>
      <c r="AG16" s="417"/>
      <c r="AH16" s="417"/>
      <c r="AI16" s="417"/>
      <c r="AJ16" s="417"/>
      <c r="AK16" s="417"/>
      <c r="AL16" s="417"/>
      <c r="AM16" s="417"/>
      <c r="AN16" s="417"/>
      <c r="AO16" s="417"/>
      <c r="AP16" s="417"/>
      <c r="AQ16" s="417"/>
      <c r="AR16" s="417"/>
      <c r="AS16" s="417"/>
      <c r="AT16" s="417"/>
      <c r="AU16" s="417"/>
      <c r="AV16" s="417"/>
      <c r="AW16" s="417"/>
      <c r="AX16" s="417"/>
      <c r="AY16" s="417"/>
      <c r="AZ16" s="417"/>
      <c r="BA16" s="417"/>
      <c r="BB16" s="417"/>
      <c r="BC16" s="417"/>
      <c r="BD16" s="417"/>
      <c r="BE16" s="417"/>
      <c r="BF16" s="417"/>
      <c r="BG16" s="417"/>
      <c r="BH16" s="417"/>
      <c r="BI16" s="417"/>
      <c r="BJ16" s="417"/>
      <c r="BK16" s="417"/>
      <c r="BL16" s="417"/>
      <c r="BM16" s="417"/>
      <c r="BN16" s="417"/>
      <c r="BO16" s="417"/>
      <c r="BP16" s="417"/>
      <c r="BQ16" s="417"/>
      <c r="BR16" s="417"/>
      <c r="BS16" s="417"/>
      <c r="BT16" s="417"/>
      <c r="BU16" s="417"/>
      <c r="BV16" s="417"/>
      <c r="BW16" s="417"/>
      <c r="BX16" s="417"/>
      <c r="BY16" s="417"/>
      <c r="BZ16" s="417"/>
      <c r="CA16" s="417"/>
      <c r="CB16" s="417"/>
      <c r="CC16" s="417"/>
      <c r="CD16" s="417"/>
      <c r="CE16" s="417"/>
      <c r="CF16" s="417"/>
      <c r="CG16" s="417"/>
      <c r="CH16" s="417"/>
      <c r="CI16" s="417"/>
      <c r="CJ16" s="417"/>
      <c r="CK16" s="417"/>
      <c r="CL16" s="417"/>
      <c r="CM16" s="417"/>
      <c r="CN16" s="417"/>
      <c r="CO16" s="417"/>
      <c r="CP16" s="417"/>
      <c r="CQ16" s="417"/>
      <c r="CR16" s="417"/>
      <c r="CS16" s="417"/>
      <c r="CT16" s="417"/>
      <c r="CU16" s="417"/>
      <c r="CV16" s="417"/>
      <c r="CW16" s="417"/>
      <c r="CX16" s="417"/>
      <c r="CY16" s="417"/>
      <c r="CZ16" s="417"/>
      <c r="DA16" s="417"/>
      <c r="DB16" s="417"/>
      <c r="DC16" s="417"/>
      <c r="DD16" s="417"/>
      <c r="DE16" s="417"/>
      <c r="DF16" s="417"/>
      <c r="DG16" s="417"/>
      <c r="DH16" s="417"/>
      <c r="DI16" s="417"/>
      <c r="DJ16" s="417"/>
      <c r="DK16" s="417"/>
      <c r="DL16" s="417"/>
      <c r="DM16" s="417"/>
      <c r="DN16" s="417"/>
      <c r="DO16" s="417"/>
      <c r="DP16" s="417"/>
      <c r="DQ16" s="417"/>
      <c r="DR16" s="417"/>
      <c r="DS16" s="417"/>
      <c r="DT16" s="417"/>
      <c r="DU16" s="417"/>
      <c r="DV16" s="417"/>
      <c r="DW16" s="417"/>
      <c r="DX16" s="417"/>
      <c r="DY16" s="417"/>
      <c r="DZ16" s="417"/>
      <c r="EA16" s="417"/>
      <c r="EB16" s="417"/>
      <c r="EC16" s="417"/>
      <c r="ED16" s="417"/>
      <c r="EE16" s="417"/>
      <c r="EF16" s="417"/>
      <c r="EG16" s="417"/>
      <c r="EH16" s="417"/>
      <c r="EI16" s="417"/>
      <c r="EJ16" s="417"/>
      <c r="EK16" s="417"/>
      <c r="EL16" s="417"/>
      <c r="EM16" s="417"/>
      <c r="EN16" s="417"/>
      <c r="EO16" s="417"/>
      <c r="EP16" s="417"/>
      <c r="EQ16" s="417"/>
      <c r="ER16" s="417"/>
      <c r="ES16" s="417"/>
      <c r="ET16" s="417"/>
      <c r="EU16" s="417"/>
      <c r="EV16" s="417"/>
      <c r="EW16" s="417"/>
      <c r="EX16" s="417"/>
      <c r="EY16" s="417"/>
      <c r="EZ16" s="417"/>
      <c r="FA16" s="417"/>
      <c r="FB16" s="417"/>
      <c r="FC16" s="417"/>
      <c r="FD16" s="417"/>
      <c r="FE16" s="417"/>
      <c r="FF16" s="417"/>
      <c r="FG16" s="417"/>
      <c r="FH16" s="417"/>
      <c r="FI16" s="417"/>
      <c r="FJ16" s="417"/>
      <c r="FK16" s="417"/>
      <c r="FL16" s="417"/>
      <c r="FM16" s="417"/>
      <c r="FN16" s="417"/>
      <c r="FO16" s="417"/>
      <c r="FP16" s="417"/>
      <c r="FQ16" s="417"/>
      <c r="FR16" s="417"/>
      <c r="FS16" s="417"/>
      <c r="FT16" s="417"/>
      <c r="FU16" s="417"/>
      <c r="FV16" s="417"/>
      <c r="FW16" s="417"/>
      <c r="FX16" s="417"/>
      <c r="FY16" s="417"/>
      <c r="FZ16" s="417"/>
      <c r="GA16" s="417"/>
      <c r="GB16" s="417"/>
    </row>
    <row r="17" spans="1:184" s="169" customFormat="1" ht="12" customHeight="1">
      <c r="A17" s="18"/>
      <c r="B17" s="19"/>
      <c r="C17" s="2"/>
      <c r="D17" s="88"/>
      <c r="E17" s="2"/>
      <c r="F17" s="20"/>
      <c r="G17" s="178"/>
      <c r="H17" s="167"/>
      <c r="I17" s="8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7"/>
      <c r="AC17" s="417"/>
      <c r="AD17" s="417"/>
      <c r="AE17" s="417"/>
      <c r="AF17" s="417"/>
      <c r="AG17" s="417"/>
      <c r="AH17" s="417"/>
      <c r="AI17" s="417"/>
      <c r="AJ17" s="417"/>
      <c r="AK17" s="417"/>
      <c r="AL17" s="417"/>
      <c r="AM17" s="417"/>
      <c r="AN17" s="417"/>
      <c r="AO17" s="417"/>
      <c r="AP17" s="417"/>
      <c r="AQ17" s="417"/>
      <c r="AR17" s="417"/>
      <c r="AS17" s="417"/>
      <c r="AT17" s="417"/>
      <c r="AU17" s="417"/>
      <c r="AV17" s="417"/>
      <c r="AW17" s="417"/>
      <c r="AX17" s="417"/>
      <c r="AY17" s="417"/>
      <c r="AZ17" s="417"/>
      <c r="BA17" s="417"/>
      <c r="BB17" s="417"/>
      <c r="BC17" s="417"/>
      <c r="BD17" s="417"/>
      <c r="BE17" s="417"/>
      <c r="BF17" s="417"/>
      <c r="BG17" s="417"/>
      <c r="BH17" s="417"/>
      <c r="BI17" s="417"/>
      <c r="BJ17" s="417"/>
      <c r="BK17" s="417"/>
      <c r="BL17" s="417"/>
      <c r="BM17" s="417"/>
      <c r="BN17" s="417"/>
      <c r="BO17" s="417"/>
      <c r="BP17" s="417"/>
      <c r="BQ17" s="417"/>
      <c r="BR17" s="417"/>
      <c r="BS17" s="417"/>
      <c r="BT17" s="417"/>
      <c r="BU17" s="417"/>
      <c r="BV17" s="417"/>
      <c r="BW17" s="417"/>
      <c r="BX17" s="417"/>
      <c r="BY17" s="417"/>
      <c r="BZ17" s="417"/>
      <c r="CA17" s="417"/>
      <c r="CB17" s="417"/>
      <c r="CC17" s="417"/>
      <c r="CD17" s="417"/>
      <c r="CE17" s="417"/>
      <c r="CF17" s="417"/>
      <c r="CG17" s="417"/>
      <c r="CH17" s="417"/>
      <c r="CI17" s="417"/>
      <c r="CJ17" s="417"/>
      <c r="CK17" s="417"/>
      <c r="CL17" s="417"/>
      <c r="CM17" s="417"/>
      <c r="CN17" s="417"/>
      <c r="CO17" s="417"/>
      <c r="CP17" s="417"/>
      <c r="CQ17" s="417"/>
      <c r="CR17" s="417"/>
      <c r="CS17" s="417"/>
      <c r="CT17" s="417"/>
      <c r="CU17" s="417"/>
      <c r="CV17" s="417"/>
      <c r="CW17" s="417"/>
      <c r="CX17" s="417"/>
      <c r="CY17" s="417"/>
      <c r="CZ17" s="417"/>
      <c r="DA17" s="417"/>
      <c r="DB17" s="417"/>
      <c r="DC17" s="417"/>
      <c r="DD17" s="417"/>
      <c r="DE17" s="417"/>
      <c r="DF17" s="417"/>
      <c r="DG17" s="417"/>
      <c r="DH17" s="417"/>
      <c r="DI17" s="417"/>
      <c r="DJ17" s="417"/>
      <c r="DK17" s="417"/>
      <c r="DL17" s="417"/>
      <c r="DM17" s="417"/>
      <c r="DN17" s="417"/>
      <c r="DO17" s="417"/>
      <c r="DP17" s="417"/>
      <c r="DQ17" s="417"/>
      <c r="DR17" s="417"/>
      <c r="DS17" s="417"/>
      <c r="DT17" s="417"/>
      <c r="DU17" s="417"/>
      <c r="DV17" s="417"/>
      <c r="DW17" s="417"/>
      <c r="DX17" s="417"/>
      <c r="DY17" s="417"/>
      <c r="DZ17" s="417"/>
      <c r="EA17" s="417"/>
      <c r="EB17" s="417"/>
      <c r="EC17" s="417"/>
      <c r="ED17" s="417"/>
      <c r="EE17" s="417"/>
      <c r="EF17" s="417"/>
      <c r="EG17" s="417"/>
      <c r="EH17" s="417"/>
      <c r="EI17" s="417"/>
      <c r="EJ17" s="417"/>
      <c r="EK17" s="417"/>
      <c r="EL17" s="417"/>
      <c r="EM17" s="417"/>
      <c r="EN17" s="417"/>
      <c r="EO17" s="417"/>
      <c r="EP17" s="417"/>
      <c r="EQ17" s="417"/>
      <c r="ER17" s="417"/>
      <c r="ES17" s="417"/>
      <c r="ET17" s="417"/>
      <c r="EU17" s="417"/>
      <c r="EV17" s="417"/>
      <c r="EW17" s="417"/>
      <c r="EX17" s="417"/>
      <c r="EY17" s="417"/>
      <c r="EZ17" s="417"/>
      <c r="FA17" s="417"/>
      <c r="FB17" s="417"/>
      <c r="FC17" s="417"/>
      <c r="FD17" s="417"/>
      <c r="FE17" s="417"/>
      <c r="FF17" s="417"/>
      <c r="FG17" s="417"/>
      <c r="FH17" s="417"/>
      <c r="FI17" s="417"/>
      <c r="FJ17" s="417"/>
      <c r="FK17" s="417"/>
      <c r="FL17" s="417"/>
      <c r="FM17" s="417"/>
      <c r="FN17" s="417"/>
      <c r="FO17" s="417"/>
      <c r="FP17" s="417"/>
      <c r="FQ17" s="417"/>
      <c r="FR17" s="417"/>
      <c r="FS17" s="417"/>
      <c r="FT17" s="417"/>
      <c r="FU17" s="417"/>
      <c r="FV17" s="417"/>
      <c r="FW17" s="417"/>
      <c r="FX17" s="417"/>
      <c r="FY17" s="417"/>
      <c r="FZ17" s="417"/>
      <c r="GA17" s="417"/>
      <c r="GB17" s="417"/>
    </row>
    <row r="18" spans="1:184" s="169" customFormat="1" ht="12" customHeight="1">
      <c r="A18" s="18"/>
      <c r="B18" s="19"/>
      <c r="C18" s="180"/>
      <c r="D18" s="180" t="s">
        <v>119</v>
      </c>
      <c r="E18" s="203" t="s">
        <v>355</v>
      </c>
      <c r="F18" s="20"/>
      <c r="G18" s="178"/>
      <c r="H18" s="167"/>
      <c r="I18" s="8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  <c r="AC18" s="417"/>
      <c r="AD18" s="417"/>
      <c r="AE18" s="417"/>
      <c r="AF18" s="417"/>
      <c r="AG18" s="417"/>
      <c r="AH18" s="417"/>
      <c r="AI18" s="417"/>
      <c r="AJ18" s="417"/>
      <c r="AK18" s="417"/>
      <c r="AL18" s="417"/>
      <c r="AM18" s="417"/>
      <c r="AN18" s="417"/>
      <c r="AO18" s="417"/>
      <c r="AP18" s="417"/>
      <c r="AQ18" s="417"/>
      <c r="AR18" s="417"/>
      <c r="AS18" s="417"/>
      <c r="AT18" s="417"/>
      <c r="AU18" s="417"/>
      <c r="AV18" s="417"/>
      <c r="AW18" s="417"/>
      <c r="AX18" s="417"/>
      <c r="AY18" s="417"/>
      <c r="AZ18" s="417"/>
      <c r="BA18" s="417"/>
      <c r="BB18" s="417"/>
      <c r="BC18" s="417"/>
      <c r="BD18" s="417"/>
      <c r="BE18" s="417"/>
      <c r="BF18" s="417"/>
      <c r="BG18" s="417"/>
      <c r="BH18" s="417"/>
      <c r="BI18" s="417"/>
      <c r="BJ18" s="417"/>
      <c r="BK18" s="417"/>
      <c r="BL18" s="417"/>
      <c r="BM18" s="417"/>
      <c r="BN18" s="417"/>
      <c r="BO18" s="417"/>
      <c r="BP18" s="417"/>
      <c r="BQ18" s="417"/>
      <c r="BR18" s="417"/>
      <c r="BS18" s="417"/>
      <c r="BT18" s="417"/>
      <c r="BU18" s="417"/>
      <c r="BV18" s="417"/>
      <c r="BW18" s="417"/>
      <c r="BX18" s="417"/>
      <c r="BY18" s="417"/>
      <c r="BZ18" s="417"/>
      <c r="CA18" s="417"/>
      <c r="CB18" s="417"/>
      <c r="CC18" s="417"/>
      <c r="CD18" s="417"/>
      <c r="CE18" s="417"/>
      <c r="CF18" s="417"/>
      <c r="CG18" s="417"/>
      <c r="CH18" s="417"/>
      <c r="CI18" s="417"/>
      <c r="CJ18" s="417"/>
      <c r="CK18" s="417"/>
      <c r="CL18" s="417"/>
      <c r="CM18" s="417"/>
      <c r="CN18" s="417"/>
      <c r="CO18" s="417"/>
      <c r="CP18" s="417"/>
      <c r="CQ18" s="417"/>
      <c r="CR18" s="417"/>
      <c r="CS18" s="417"/>
      <c r="CT18" s="417"/>
      <c r="CU18" s="417"/>
      <c r="CV18" s="417"/>
      <c r="CW18" s="417"/>
      <c r="CX18" s="417"/>
      <c r="CY18" s="417"/>
      <c r="CZ18" s="417"/>
      <c r="DA18" s="417"/>
      <c r="DB18" s="417"/>
      <c r="DC18" s="417"/>
      <c r="DD18" s="417"/>
      <c r="DE18" s="417"/>
      <c r="DF18" s="417"/>
      <c r="DG18" s="417"/>
      <c r="DH18" s="417"/>
      <c r="DI18" s="417"/>
      <c r="DJ18" s="417"/>
      <c r="DK18" s="417"/>
      <c r="DL18" s="417"/>
      <c r="DM18" s="417"/>
      <c r="DN18" s="417"/>
      <c r="DO18" s="417"/>
      <c r="DP18" s="417"/>
      <c r="DQ18" s="417"/>
      <c r="DR18" s="417"/>
      <c r="DS18" s="417"/>
      <c r="DT18" s="417"/>
      <c r="DU18" s="417"/>
      <c r="DV18" s="417"/>
      <c r="DW18" s="417"/>
      <c r="DX18" s="417"/>
      <c r="DY18" s="417"/>
      <c r="DZ18" s="417"/>
      <c r="EA18" s="417"/>
      <c r="EB18" s="417"/>
      <c r="EC18" s="417"/>
      <c r="ED18" s="417"/>
      <c r="EE18" s="417"/>
      <c r="EF18" s="417"/>
      <c r="EG18" s="417"/>
      <c r="EH18" s="417"/>
      <c r="EI18" s="417"/>
      <c r="EJ18" s="417"/>
      <c r="EK18" s="417"/>
      <c r="EL18" s="417"/>
      <c r="EM18" s="417"/>
      <c r="EN18" s="417"/>
      <c r="EO18" s="417"/>
      <c r="EP18" s="417"/>
      <c r="EQ18" s="417"/>
      <c r="ER18" s="417"/>
      <c r="ES18" s="417"/>
      <c r="ET18" s="417"/>
      <c r="EU18" s="417"/>
      <c r="EV18" s="417"/>
      <c r="EW18" s="417"/>
      <c r="EX18" s="417"/>
      <c r="EY18" s="417"/>
      <c r="EZ18" s="417"/>
      <c r="FA18" s="417"/>
      <c r="FB18" s="417"/>
      <c r="FC18" s="417"/>
      <c r="FD18" s="417"/>
      <c r="FE18" s="417"/>
      <c r="FF18" s="417"/>
      <c r="FG18" s="417"/>
      <c r="FH18" s="417"/>
      <c r="FI18" s="417"/>
      <c r="FJ18" s="417"/>
      <c r="FK18" s="417"/>
      <c r="FL18" s="417"/>
      <c r="FM18" s="417"/>
      <c r="FN18" s="417"/>
      <c r="FO18" s="417"/>
      <c r="FP18" s="417"/>
      <c r="FQ18" s="417"/>
      <c r="FR18" s="417"/>
      <c r="FS18" s="417"/>
      <c r="FT18" s="417"/>
      <c r="FU18" s="417"/>
      <c r="FV18" s="417"/>
      <c r="FW18" s="417"/>
      <c r="FX18" s="417"/>
      <c r="FY18" s="417"/>
      <c r="FZ18" s="417"/>
      <c r="GA18" s="417"/>
      <c r="GB18" s="417"/>
    </row>
    <row r="19" spans="1:184" s="169" customFormat="1" ht="12" customHeight="1">
      <c r="A19" s="18"/>
      <c r="B19" s="19"/>
      <c r="C19" s="180"/>
      <c r="D19" s="2"/>
      <c r="E19" s="203" t="s">
        <v>356</v>
      </c>
      <c r="F19" s="20" t="s">
        <v>37</v>
      </c>
      <c r="G19" s="178">
        <v>400</v>
      </c>
      <c r="H19" s="167"/>
      <c r="I19" s="8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  <c r="AC19" s="417"/>
      <c r="AD19" s="417"/>
      <c r="AE19" s="417"/>
      <c r="AF19" s="417"/>
      <c r="AG19" s="417"/>
      <c r="AH19" s="417"/>
      <c r="AI19" s="417"/>
      <c r="AJ19" s="417"/>
      <c r="AK19" s="417"/>
      <c r="AL19" s="417"/>
      <c r="AM19" s="417"/>
      <c r="AN19" s="417"/>
      <c r="AO19" s="417"/>
      <c r="AP19" s="417"/>
      <c r="AQ19" s="417"/>
      <c r="AR19" s="417"/>
      <c r="AS19" s="417"/>
      <c r="AT19" s="417"/>
      <c r="AU19" s="417"/>
      <c r="AV19" s="417"/>
      <c r="AW19" s="417"/>
      <c r="AX19" s="417"/>
      <c r="AY19" s="417"/>
      <c r="AZ19" s="417"/>
      <c r="BA19" s="417"/>
      <c r="BB19" s="417"/>
      <c r="BC19" s="417"/>
      <c r="BD19" s="417"/>
      <c r="BE19" s="417"/>
      <c r="BF19" s="417"/>
      <c r="BG19" s="417"/>
      <c r="BH19" s="417"/>
      <c r="BI19" s="417"/>
      <c r="BJ19" s="417"/>
      <c r="BK19" s="417"/>
      <c r="BL19" s="417"/>
      <c r="BM19" s="417"/>
      <c r="BN19" s="417"/>
      <c r="BO19" s="417"/>
      <c r="BP19" s="417"/>
      <c r="BQ19" s="417"/>
      <c r="BR19" s="417"/>
      <c r="BS19" s="417"/>
      <c r="BT19" s="417"/>
      <c r="BU19" s="417"/>
      <c r="BV19" s="417"/>
      <c r="BW19" s="417"/>
      <c r="BX19" s="417"/>
      <c r="BY19" s="417"/>
      <c r="BZ19" s="417"/>
      <c r="CA19" s="417"/>
      <c r="CB19" s="417"/>
      <c r="CC19" s="417"/>
      <c r="CD19" s="417"/>
      <c r="CE19" s="417"/>
      <c r="CF19" s="417"/>
      <c r="CG19" s="417"/>
      <c r="CH19" s="417"/>
      <c r="CI19" s="417"/>
      <c r="CJ19" s="417"/>
      <c r="CK19" s="417"/>
      <c r="CL19" s="417"/>
      <c r="CM19" s="417"/>
      <c r="CN19" s="417"/>
      <c r="CO19" s="417"/>
      <c r="CP19" s="417"/>
      <c r="CQ19" s="417"/>
      <c r="CR19" s="417"/>
      <c r="CS19" s="417"/>
      <c r="CT19" s="417"/>
      <c r="CU19" s="417"/>
      <c r="CV19" s="417"/>
      <c r="CW19" s="417"/>
      <c r="CX19" s="417"/>
      <c r="CY19" s="417"/>
      <c r="CZ19" s="417"/>
      <c r="DA19" s="417"/>
      <c r="DB19" s="417"/>
      <c r="DC19" s="417"/>
      <c r="DD19" s="417"/>
      <c r="DE19" s="417"/>
      <c r="DF19" s="417"/>
      <c r="DG19" s="417"/>
      <c r="DH19" s="417"/>
      <c r="DI19" s="417"/>
      <c r="DJ19" s="417"/>
      <c r="DK19" s="417"/>
      <c r="DL19" s="417"/>
      <c r="DM19" s="417"/>
      <c r="DN19" s="417"/>
      <c r="DO19" s="417"/>
      <c r="DP19" s="417"/>
      <c r="DQ19" s="417"/>
      <c r="DR19" s="417"/>
      <c r="DS19" s="417"/>
      <c r="DT19" s="417"/>
      <c r="DU19" s="417"/>
      <c r="DV19" s="417"/>
      <c r="DW19" s="417"/>
      <c r="DX19" s="417"/>
      <c r="DY19" s="417"/>
      <c r="DZ19" s="417"/>
      <c r="EA19" s="417"/>
      <c r="EB19" s="417"/>
      <c r="EC19" s="417"/>
      <c r="ED19" s="417"/>
      <c r="EE19" s="417"/>
      <c r="EF19" s="417"/>
      <c r="EG19" s="417"/>
      <c r="EH19" s="417"/>
      <c r="EI19" s="417"/>
      <c r="EJ19" s="417"/>
      <c r="EK19" s="417"/>
      <c r="EL19" s="417"/>
      <c r="EM19" s="417"/>
      <c r="EN19" s="417"/>
      <c r="EO19" s="417"/>
      <c r="EP19" s="417"/>
      <c r="EQ19" s="417"/>
      <c r="ER19" s="417"/>
      <c r="ES19" s="417"/>
      <c r="ET19" s="417"/>
      <c r="EU19" s="417"/>
      <c r="EV19" s="417"/>
      <c r="EW19" s="417"/>
      <c r="EX19" s="417"/>
      <c r="EY19" s="417"/>
      <c r="EZ19" s="417"/>
      <c r="FA19" s="417"/>
      <c r="FB19" s="417"/>
      <c r="FC19" s="417"/>
      <c r="FD19" s="417"/>
      <c r="FE19" s="417"/>
      <c r="FF19" s="417"/>
      <c r="FG19" s="417"/>
      <c r="FH19" s="417"/>
      <c r="FI19" s="417"/>
      <c r="FJ19" s="417"/>
      <c r="FK19" s="417"/>
      <c r="FL19" s="417"/>
      <c r="FM19" s="417"/>
      <c r="FN19" s="417"/>
      <c r="FO19" s="417"/>
      <c r="FP19" s="417"/>
      <c r="FQ19" s="417"/>
      <c r="FR19" s="417"/>
      <c r="FS19" s="417"/>
      <c r="FT19" s="417"/>
      <c r="FU19" s="417"/>
      <c r="FV19" s="417"/>
      <c r="FW19" s="417"/>
      <c r="FX19" s="417"/>
      <c r="FY19" s="417"/>
      <c r="FZ19" s="417"/>
      <c r="GA19" s="417"/>
      <c r="GB19" s="417"/>
    </row>
    <row r="20" spans="1:184" s="169" customFormat="1" ht="12" customHeight="1">
      <c r="A20" s="18"/>
      <c r="B20" s="19"/>
      <c r="C20" s="2"/>
      <c r="D20" s="2"/>
      <c r="E20" s="2" t="s">
        <v>357</v>
      </c>
      <c r="F20" s="20"/>
      <c r="G20" s="178"/>
      <c r="H20" s="167"/>
      <c r="I20" s="103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  <c r="AC20" s="417"/>
      <c r="AD20" s="417"/>
      <c r="AE20" s="417"/>
      <c r="AF20" s="417"/>
      <c r="AG20" s="417"/>
      <c r="AH20" s="417"/>
      <c r="AI20" s="417"/>
      <c r="AJ20" s="417"/>
      <c r="AK20" s="417"/>
      <c r="AL20" s="417"/>
      <c r="AM20" s="417"/>
      <c r="AN20" s="417"/>
      <c r="AO20" s="417"/>
      <c r="AP20" s="417"/>
      <c r="AQ20" s="417"/>
      <c r="AR20" s="417"/>
      <c r="AS20" s="417"/>
      <c r="AT20" s="417"/>
      <c r="AU20" s="417"/>
      <c r="AV20" s="417"/>
      <c r="AW20" s="417"/>
      <c r="AX20" s="417"/>
      <c r="AY20" s="417"/>
      <c r="AZ20" s="417"/>
      <c r="BA20" s="417"/>
      <c r="BB20" s="417"/>
      <c r="BC20" s="417"/>
      <c r="BD20" s="417"/>
      <c r="BE20" s="417"/>
      <c r="BF20" s="417"/>
      <c r="BG20" s="417"/>
      <c r="BH20" s="417"/>
      <c r="BI20" s="417"/>
      <c r="BJ20" s="417"/>
      <c r="BK20" s="417"/>
      <c r="BL20" s="417"/>
      <c r="BM20" s="417"/>
      <c r="BN20" s="417"/>
      <c r="BO20" s="417"/>
      <c r="BP20" s="417"/>
      <c r="BQ20" s="417"/>
      <c r="BR20" s="417"/>
      <c r="BS20" s="417"/>
      <c r="BT20" s="417"/>
      <c r="BU20" s="417"/>
      <c r="BV20" s="417"/>
      <c r="BW20" s="417"/>
      <c r="BX20" s="417"/>
      <c r="BY20" s="417"/>
      <c r="BZ20" s="417"/>
      <c r="CA20" s="417"/>
      <c r="CB20" s="417"/>
      <c r="CC20" s="417"/>
      <c r="CD20" s="417"/>
      <c r="CE20" s="417"/>
      <c r="CF20" s="417"/>
      <c r="CG20" s="417"/>
      <c r="CH20" s="417"/>
      <c r="CI20" s="417"/>
      <c r="CJ20" s="417"/>
      <c r="CK20" s="417"/>
      <c r="CL20" s="417"/>
      <c r="CM20" s="417"/>
      <c r="CN20" s="417"/>
      <c r="CO20" s="417"/>
      <c r="CP20" s="417"/>
      <c r="CQ20" s="417"/>
      <c r="CR20" s="417"/>
      <c r="CS20" s="417"/>
      <c r="CT20" s="417"/>
      <c r="CU20" s="417"/>
      <c r="CV20" s="417"/>
      <c r="CW20" s="417"/>
      <c r="CX20" s="417"/>
      <c r="CY20" s="417"/>
      <c r="CZ20" s="417"/>
      <c r="DA20" s="417"/>
      <c r="DB20" s="417"/>
      <c r="DC20" s="417"/>
      <c r="DD20" s="417"/>
      <c r="DE20" s="417"/>
      <c r="DF20" s="417"/>
      <c r="DG20" s="417"/>
      <c r="DH20" s="417"/>
      <c r="DI20" s="417"/>
      <c r="DJ20" s="417"/>
      <c r="DK20" s="417"/>
      <c r="DL20" s="417"/>
      <c r="DM20" s="417"/>
      <c r="DN20" s="417"/>
      <c r="DO20" s="417"/>
      <c r="DP20" s="417"/>
      <c r="DQ20" s="417"/>
      <c r="DR20" s="417"/>
      <c r="DS20" s="417"/>
      <c r="DT20" s="417"/>
      <c r="DU20" s="417"/>
      <c r="DV20" s="417"/>
      <c r="DW20" s="417"/>
      <c r="DX20" s="417"/>
      <c r="DY20" s="417"/>
      <c r="DZ20" s="417"/>
      <c r="EA20" s="417"/>
      <c r="EB20" s="417"/>
      <c r="EC20" s="417"/>
      <c r="ED20" s="417"/>
      <c r="EE20" s="417"/>
      <c r="EF20" s="417"/>
      <c r="EG20" s="417"/>
      <c r="EH20" s="417"/>
      <c r="EI20" s="417"/>
      <c r="EJ20" s="417"/>
      <c r="EK20" s="417"/>
      <c r="EL20" s="417"/>
      <c r="EM20" s="417"/>
      <c r="EN20" s="417"/>
      <c r="EO20" s="417"/>
      <c r="EP20" s="417"/>
      <c r="EQ20" s="417"/>
      <c r="ER20" s="417"/>
      <c r="ES20" s="417"/>
      <c r="ET20" s="417"/>
      <c r="EU20" s="417"/>
      <c r="EV20" s="417"/>
      <c r="EW20" s="417"/>
      <c r="EX20" s="417"/>
      <c r="EY20" s="417"/>
      <c r="EZ20" s="417"/>
      <c r="FA20" s="417"/>
      <c r="FB20" s="417"/>
      <c r="FC20" s="417"/>
      <c r="FD20" s="417"/>
      <c r="FE20" s="417"/>
      <c r="FF20" s="417"/>
      <c r="FG20" s="417"/>
      <c r="FH20" s="417"/>
      <c r="FI20" s="417"/>
      <c r="FJ20" s="417"/>
      <c r="FK20" s="417"/>
      <c r="FL20" s="417"/>
      <c r="FM20" s="417"/>
      <c r="FN20" s="417"/>
      <c r="FO20" s="417"/>
      <c r="FP20" s="417"/>
      <c r="FQ20" s="417"/>
      <c r="FR20" s="417"/>
      <c r="FS20" s="417"/>
      <c r="FT20" s="417"/>
      <c r="FU20" s="417"/>
      <c r="FV20" s="417"/>
      <c r="FW20" s="417"/>
      <c r="FX20" s="417"/>
      <c r="FY20" s="417"/>
      <c r="FZ20" s="417"/>
      <c r="GA20" s="417"/>
      <c r="GB20" s="417"/>
    </row>
    <row r="21" spans="1:184" s="169" customFormat="1" ht="12" customHeight="1">
      <c r="A21" s="18"/>
      <c r="B21" s="19"/>
      <c r="C21" s="2"/>
      <c r="D21" s="2"/>
      <c r="E21" s="2"/>
      <c r="F21" s="20"/>
      <c r="G21" s="178"/>
      <c r="H21" s="167"/>
      <c r="I21" s="103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17"/>
      <c r="Z21" s="417"/>
      <c r="AA21" s="417"/>
      <c r="AB21" s="417"/>
      <c r="AC21" s="417"/>
      <c r="AD21" s="417"/>
      <c r="AE21" s="417"/>
      <c r="AF21" s="417"/>
      <c r="AG21" s="417"/>
      <c r="AH21" s="417"/>
      <c r="AI21" s="417"/>
      <c r="AJ21" s="417"/>
      <c r="AK21" s="417"/>
      <c r="AL21" s="417"/>
      <c r="AM21" s="417"/>
      <c r="AN21" s="417"/>
      <c r="AO21" s="417"/>
      <c r="AP21" s="417"/>
      <c r="AQ21" s="417"/>
      <c r="AR21" s="417"/>
      <c r="AS21" s="417"/>
      <c r="AT21" s="417"/>
      <c r="AU21" s="417"/>
      <c r="AV21" s="417"/>
      <c r="AW21" s="417"/>
      <c r="AX21" s="417"/>
      <c r="AY21" s="417"/>
      <c r="AZ21" s="417"/>
      <c r="BA21" s="417"/>
      <c r="BB21" s="417"/>
      <c r="BC21" s="417"/>
      <c r="BD21" s="417"/>
      <c r="BE21" s="417"/>
      <c r="BF21" s="417"/>
      <c r="BG21" s="417"/>
      <c r="BH21" s="417"/>
      <c r="BI21" s="417"/>
      <c r="BJ21" s="417"/>
      <c r="BK21" s="417"/>
      <c r="BL21" s="417"/>
      <c r="BM21" s="417"/>
      <c r="BN21" s="417"/>
      <c r="BO21" s="417"/>
      <c r="BP21" s="417"/>
      <c r="BQ21" s="417"/>
      <c r="BR21" s="417"/>
      <c r="BS21" s="417"/>
      <c r="BT21" s="417"/>
      <c r="BU21" s="417"/>
      <c r="BV21" s="417"/>
      <c r="BW21" s="417"/>
      <c r="BX21" s="417"/>
      <c r="BY21" s="417"/>
      <c r="BZ21" s="417"/>
      <c r="CA21" s="417"/>
      <c r="CB21" s="417"/>
      <c r="CC21" s="417"/>
      <c r="CD21" s="417"/>
      <c r="CE21" s="417"/>
      <c r="CF21" s="417"/>
      <c r="CG21" s="417"/>
      <c r="CH21" s="417"/>
      <c r="CI21" s="417"/>
      <c r="CJ21" s="417"/>
      <c r="CK21" s="417"/>
      <c r="CL21" s="417"/>
      <c r="CM21" s="417"/>
      <c r="CN21" s="417"/>
      <c r="CO21" s="417"/>
      <c r="CP21" s="417"/>
      <c r="CQ21" s="417"/>
      <c r="CR21" s="417"/>
      <c r="CS21" s="417"/>
      <c r="CT21" s="417"/>
      <c r="CU21" s="417"/>
      <c r="CV21" s="417"/>
      <c r="CW21" s="417"/>
      <c r="CX21" s="417"/>
      <c r="CY21" s="417"/>
      <c r="CZ21" s="417"/>
      <c r="DA21" s="417"/>
      <c r="DB21" s="417"/>
      <c r="DC21" s="417"/>
      <c r="DD21" s="417"/>
      <c r="DE21" s="417"/>
      <c r="DF21" s="417"/>
      <c r="DG21" s="417"/>
      <c r="DH21" s="417"/>
      <c r="DI21" s="417"/>
      <c r="DJ21" s="417"/>
      <c r="DK21" s="417"/>
      <c r="DL21" s="417"/>
      <c r="DM21" s="417"/>
      <c r="DN21" s="417"/>
      <c r="DO21" s="417"/>
      <c r="DP21" s="417"/>
      <c r="DQ21" s="417"/>
      <c r="DR21" s="417"/>
      <c r="DS21" s="417"/>
      <c r="DT21" s="417"/>
      <c r="DU21" s="417"/>
      <c r="DV21" s="417"/>
      <c r="DW21" s="417"/>
      <c r="DX21" s="417"/>
      <c r="DY21" s="417"/>
      <c r="DZ21" s="417"/>
      <c r="EA21" s="417"/>
      <c r="EB21" s="417"/>
      <c r="EC21" s="417"/>
      <c r="ED21" s="417"/>
      <c r="EE21" s="417"/>
      <c r="EF21" s="417"/>
      <c r="EG21" s="417"/>
      <c r="EH21" s="417"/>
      <c r="EI21" s="417"/>
      <c r="EJ21" s="417"/>
      <c r="EK21" s="417"/>
      <c r="EL21" s="417"/>
      <c r="EM21" s="417"/>
      <c r="EN21" s="417"/>
      <c r="EO21" s="417"/>
      <c r="EP21" s="417"/>
      <c r="EQ21" s="417"/>
      <c r="ER21" s="417"/>
      <c r="ES21" s="417"/>
      <c r="ET21" s="417"/>
      <c r="EU21" s="417"/>
      <c r="EV21" s="417"/>
      <c r="EW21" s="417"/>
      <c r="EX21" s="417"/>
      <c r="EY21" s="417"/>
      <c r="EZ21" s="417"/>
      <c r="FA21" s="417"/>
      <c r="FB21" s="417"/>
      <c r="FC21" s="417"/>
      <c r="FD21" s="417"/>
      <c r="FE21" s="417"/>
      <c r="FF21" s="417"/>
      <c r="FG21" s="417"/>
      <c r="FH21" s="417"/>
      <c r="FI21" s="417"/>
      <c r="FJ21" s="417"/>
      <c r="FK21" s="417"/>
      <c r="FL21" s="417"/>
      <c r="FM21" s="417"/>
      <c r="FN21" s="417"/>
      <c r="FO21" s="417"/>
      <c r="FP21" s="417"/>
      <c r="FQ21" s="417"/>
      <c r="FR21" s="417"/>
      <c r="FS21" s="417"/>
      <c r="FT21" s="417"/>
      <c r="FU21" s="417"/>
      <c r="FV21" s="417"/>
      <c r="FW21" s="417"/>
      <c r="FX21" s="417"/>
      <c r="FY21" s="417"/>
      <c r="FZ21" s="417"/>
      <c r="GA21" s="417"/>
      <c r="GB21" s="417"/>
    </row>
    <row r="22" spans="1:184" s="169" customFormat="1" ht="12" customHeight="1">
      <c r="A22" s="18"/>
      <c r="B22" s="19"/>
      <c r="C22" s="88" t="s">
        <v>119</v>
      </c>
      <c r="D22" s="2" t="s">
        <v>76</v>
      </c>
      <c r="E22" s="2"/>
      <c r="F22" s="20" t="s">
        <v>37</v>
      </c>
      <c r="G22" s="178">
        <v>50</v>
      </c>
      <c r="H22" s="167"/>
      <c r="I22" s="87"/>
      <c r="J22" s="417"/>
      <c r="K22" s="417"/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V22" s="417"/>
      <c r="W22" s="417"/>
      <c r="X22" s="417"/>
      <c r="Y22" s="417"/>
      <c r="Z22" s="417"/>
      <c r="AA22" s="417"/>
      <c r="AB22" s="417"/>
      <c r="AC22" s="417"/>
      <c r="AD22" s="417"/>
      <c r="AE22" s="417"/>
      <c r="AF22" s="417"/>
      <c r="AG22" s="417"/>
      <c r="AH22" s="417"/>
      <c r="AI22" s="417"/>
      <c r="AJ22" s="417"/>
      <c r="AK22" s="417"/>
      <c r="AL22" s="417"/>
      <c r="AM22" s="417"/>
      <c r="AN22" s="417"/>
      <c r="AO22" s="417"/>
      <c r="AP22" s="417"/>
      <c r="AQ22" s="417"/>
      <c r="AR22" s="417"/>
      <c r="AS22" s="417"/>
      <c r="AT22" s="417"/>
      <c r="AU22" s="417"/>
      <c r="AV22" s="417"/>
      <c r="AW22" s="417"/>
      <c r="AX22" s="417"/>
      <c r="AY22" s="417"/>
      <c r="AZ22" s="417"/>
      <c r="BA22" s="417"/>
      <c r="BB22" s="417"/>
      <c r="BC22" s="417"/>
      <c r="BD22" s="417"/>
      <c r="BE22" s="417"/>
      <c r="BF22" s="417"/>
      <c r="BG22" s="417"/>
      <c r="BH22" s="417"/>
      <c r="BI22" s="417"/>
      <c r="BJ22" s="417"/>
      <c r="BK22" s="417"/>
      <c r="BL22" s="417"/>
      <c r="BM22" s="417"/>
      <c r="BN22" s="417"/>
      <c r="BO22" s="417"/>
      <c r="BP22" s="417"/>
      <c r="BQ22" s="417"/>
      <c r="BR22" s="417"/>
      <c r="BS22" s="417"/>
      <c r="BT22" s="417"/>
      <c r="BU22" s="417"/>
      <c r="BV22" s="417"/>
      <c r="BW22" s="417"/>
      <c r="BX22" s="417"/>
      <c r="BY22" s="417"/>
      <c r="BZ22" s="417"/>
      <c r="CA22" s="417"/>
      <c r="CB22" s="417"/>
      <c r="CC22" s="417"/>
      <c r="CD22" s="417"/>
      <c r="CE22" s="417"/>
      <c r="CF22" s="417"/>
      <c r="CG22" s="417"/>
      <c r="CH22" s="417"/>
      <c r="CI22" s="417"/>
      <c r="CJ22" s="417"/>
      <c r="CK22" s="417"/>
      <c r="CL22" s="417"/>
      <c r="CM22" s="417"/>
      <c r="CN22" s="417"/>
      <c r="CO22" s="417"/>
      <c r="CP22" s="417"/>
      <c r="CQ22" s="417"/>
      <c r="CR22" s="417"/>
      <c r="CS22" s="417"/>
      <c r="CT22" s="417"/>
      <c r="CU22" s="417"/>
      <c r="CV22" s="417"/>
      <c r="CW22" s="417"/>
      <c r="CX22" s="417"/>
      <c r="CY22" s="417"/>
      <c r="CZ22" s="417"/>
      <c r="DA22" s="417"/>
      <c r="DB22" s="417"/>
      <c r="DC22" s="417"/>
      <c r="DD22" s="417"/>
      <c r="DE22" s="417"/>
      <c r="DF22" s="417"/>
      <c r="DG22" s="417"/>
      <c r="DH22" s="417"/>
      <c r="DI22" s="417"/>
      <c r="DJ22" s="417"/>
      <c r="DK22" s="417"/>
      <c r="DL22" s="417"/>
      <c r="DM22" s="417"/>
      <c r="DN22" s="417"/>
      <c r="DO22" s="417"/>
      <c r="DP22" s="417"/>
      <c r="DQ22" s="417"/>
      <c r="DR22" s="417"/>
      <c r="DS22" s="417"/>
      <c r="DT22" s="417"/>
      <c r="DU22" s="417"/>
      <c r="DV22" s="417"/>
      <c r="DW22" s="417"/>
      <c r="DX22" s="417"/>
      <c r="DY22" s="417"/>
      <c r="DZ22" s="417"/>
      <c r="EA22" s="417"/>
      <c r="EB22" s="417"/>
      <c r="EC22" s="417"/>
      <c r="ED22" s="417"/>
      <c r="EE22" s="417"/>
      <c r="EF22" s="417"/>
      <c r="EG22" s="417"/>
      <c r="EH22" s="417"/>
      <c r="EI22" s="417"/>
      <c r="EJ22" s="417"/>
      <c r="EK22" s="417"/>
      <c r="EL22" s="417"/>
      <c r="EM22" s="417"/>
      <c r="EN22" s="417"/>
      <c r="EO22" s="417"/>
      <c r="EP22" s="417"/>
      <c r="EQ22" s="417"/>
      <c r="ER22" s="417"/>
      <c r="ES22" s="417"/>
      <c r="ET22" s="417"/>
      <c r="EU22" s="417"/>
      <c r="EV22" s="417"/>
      <c r="EW22" s="417"/>
      <c r="EX22" s="417"/>
      <c r="EY22" s="417"/>
      <c r="EZ22" s="417"/>
      <c r="FA22" s="417"/>
      <c r="FB22" s="417"/>
      <c r="FC22" s="417"/>
      <c r="FD22" s="417"/>
      <c r="FE22" s="417"/>
      <c r="FF22" s="417"/>
      <c r="FG22" s="417"/>
      <c r="FH22" s="417"/>
      <c r="FI22" s="417"/>
      <c r="FJ22" s="417"/>
      <c r="FK22" s="417"/>
      <c r="FL22" s="417"/>
      <c r="FM22" s="417"/>
      <c r="FN22" s="417"/>
      <c r="FO22" s="417"/>
      <c r="FP22" s="417"/>
      <c r="FQ22" s="417"/>
      <c r="FR22" s="417"/>
      <c r="FS22" s="417"/>
      <c r="FT22" s="417"/>
      <c r="FU22" s="417"/>
      <c r="FV22" s="417"/>
      <c r="FW22" s="417"/>
      <c r="FX22" s="417"/>
      <c r="FY22" s="417"/>
      <c r="FZ22" s="417"/>
      <c r="GA22" s="417"/>
      <c r="GB22" s="417"/>
    </row>
    <row r="23" spans="1:184" s="169" customFormat="1" ht="12" customHeight="1">
      <c r="A23" s="19"/>
      <c r="B23" s="19"/>
      <c r="C23" s="2"/>
      <c r="D23" s="2"/>
      <c r="E23" s="2"/>
      <c r="F23" s="20"/>
      <c r="G23" s="178"/>
      <c r="H23" s="167"/>
      <c r="I23" s="179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7"/>
      <c r="AC23" s="417"/>
      <c r="AD23" s="417"/>
      <c r="AE23" s="417"/>
      <c r="AF23" s="417"/>
      <c r="AG23" s="417"/>
      <c r="AH23" s="417"/>
      <c r="AI23" s="417"/>
      <c r="AJ23" s="417"/>
      <c r="AK23" s="417"/>
      <c r="AL23" s="417"/>
      <c r="AM23" s="417"/>
      <c r="AN23" s="417"/>
      <c r="AO23" s="417"/>
      <c r="AP23" s="417"/>
      <c r="AQ23" s="417"/>
      <c r="AR23" s="417"/>
      <c r="AS23" s="417"/>
      <c r="AT23" s="417"/>
      <c r="AU23" s="417"/>
      <c r="AV23" s="417"/>
      <c r="AW23" s="417"/>
      <c r="AX23" s="417"/>
      <c r="AY23" s="417"/>
      <c r="AZ23" s="417"/>
      <c r="BA23" s="417"/>
      <c r="BB23" s="417"/>
      <c r="BC23" s="417"/>
      <c r="BD23" s="417"/>
      <c r="BE23" s="417"/>
      <c r="BF23" s="417"/>
      <c r="BG23" s="417"/>
      <c r="BH23" s="417"/>
      <c r="BI23" s="417"/>
      <c r="BJ23" s="417"/>
      <c r="BK23" s="417"/>
      <c r="BL23" s="417"/>
      <c r="BM23" s="417"/>
      <c r="BN23" s="417"/>
      <c r="BO23" s="417"/>
      <c r="BP23" s="417"/>
      <c r="BQ23" s="417"/>
      <c r="BR23" s="417"/>
      <c r="BS23" s="417"/>
      <c r="BT23" s="417"/>
      <c r="BU23" s="417"/>
      <c r="BV23" s="417"/>
      <c r="BW23" s="417"/>
      <c r="BX23" s="417"/>
      <c r="BY23" s="417"/>
      <c r="BZ23" s="417"/>
      <c r="CA23" s="417"/>
      <c r="CB23" s="417"/>
      <c r="CC23" s="417"/>
      <c r="CD23" s="417"/>
      <c r="CE23" s="417"/>
      <c r="CF23" s="417"/>
      <c r="CG23" s="417"/>
      <c r="CH23" s="417"/>
      <c r="CI23" s="417"/>
      <c r="CJ23" s="417"/>
      <c r="CK23" s="417"/>
      <c r="CL23" s="417"/>
      <c r="CM23" s="417"/>
      <c r="CN23" s="417"/>
      <c r="CO23" s="417"/>
      <c r="CP23" s="417"/>
      <c r="CQ23" s="417"/>
      <c r="CR23" s="417"/>
      <c r="CS23" s="417"/>
      <c r="CT23" s="417"/>
      <c r="CU23" s="417"/>
      <c r="CV23" s="417"/>
      <c r="CW23" s="417"/>
      <c r="CX23" s="417"/>
      <c r="CY23" s="417"/>
      <c r="CZ23" s="417"/>
      <c r="DA23" s="417"/>
      <c r="DB23" s="417"/>
      <c r="DC23" s="417"/>
      <c r="DD23" s="417"/>
      <c r="DE23" s="417"/>
      <c r="DF23" s="417"/>
      <c r="DG23" s="417"/>
      <c r="DH23" s="417"/>
      <c r="DI23" s="417"/>
      <c r="DJ23" s="417"/>
      <c r="DK23" s="417"/>
      <c r="DL23" s="417"/>
      <c r="DM23" s="417"/>
      <c r="DN23" s="417"/>
      <c r="DO23" s="417"/>
      <c r="DP23" s="417"/>
      <c r="DQ23" s="417"/>
      <c r="DR23" s="417"/>
      <c r="DS23" s="417"/>
      <c r="DT23" s="417"/>
      <c r="DU23" s="417"/>
      <c r="DV23" s="417"/>
      <c r="DW23" s="417"/>
      <c r="DX23" s="417"/>
      <c r="DY23" s="417"/>
      <c r="DZ23" s="417"/>
      <c r="EA23" s="417"/>
      <c r="EB23" s="417"/>
      <c r="EC23" s="417"/>
      <c r="ED23" s="417"/>
      <c r="EE23" s="417"/>
      <c r="EF23" s="417"/>
      <c r="EG23" s="417"/>
      <c r="EH23" s="417"/>
      <c r="EI23" s="417"/>
      <c r="EJ23" s="417"/>
      <c r="EK23" s="417"/>
      <c r="EL23" s="417"/>
      <c r="EM23" s="417"/>
      <c r="EN23" s="417"/>
      <c r="EO23" s="417"/>
      <c r="EP23" s="417"/>
      <c r="EQ23" s="417"/>
      <c r="ER23" s="417"/>
      <c r="ES23" s="417"/>
      <c r="ET23" s="417"/>
      <c r="EU23" s="417"/>
      <c r="EV23" s="417"/>
      <c r="EW23" s="417"/>
      <c r="EX23" s="417"/>
      <c r="EY23" s="417"/>
      <c r="EZ23" s="417"/>
      <c r="FA23" s="417"/>
      <c r="FB23" s="417"/>
      <c r="FC23" s="417"/>
      <c r="FD23" s="417"/>
      <c r="FE23" s="417"/>
      <c r="FF23" s="417"/>
      <c r="FG23" s="417"/>
      <c r="FH23" s="417"/>
      <c r="FI23" s="417"/>
      <c r="FJ23" s="417"/>
      <c r="FK23" s="417"/>
      <c r="FL23" s="417"/>
      <c r="FM23" s="417"/>
      <c r="FN23" s="417"/>
      <c r="FO23" s="417"/>
      <c r="FP23" s="417"/>
      <c r="FQ23" s="417"/>
      <c r="FR23" s="417"/>
      <c r="FS23" s="417"/>
      <c r="FT23" s="417"/>
      <c r="FU23" s="417"/>
      <c r="FV23" s="417"/>
      <c r="FW23" s="417"/>
      <c r="FX23" s="417"/>
      <c r="FY23" s="417"/>
      <c r="FZ23" s="417"/>
      <c r="GA23" s="417"/>
      <c r="GB23" s="417"/>
    </row>
    <row r="24" spans="1:184" s="169" customFormat="1" ht="12" customHeight="1">
      <c r="A24" s="19"/>
      <c r="B24" s="19"/>
      <c r="C24" s="88" t="s">
        <v>126</v>
      </c>
      <c r="D24" s="2" t="s">
        <v>233</v>
      </c>
      <c r="E24" s="2"/>
      <c r="F24" s="20"/>
      <c r="G24" s="177"/>
      <c r="H24" s="167"/>
      <c r="I24" s="103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17"/>
      <c r="Z24" s="417"/>
      <c r="AA24" s="417"/>
      <c r="AB24" s="417"/>
      <c r="AC24" s="417"/>
      <c r="AD24" s="417"/>
      <c r="AE24" s="417"/>
      <c r="AF24" s="417"/>
      <c r="AG24" s="417"/>
      <c r="AH24" s="417"/>
      <c r="AI24" s="417"/>
      <c r="AJ24" s="417"/>
      <c r="AK24" s="417"/>
      <c r="AL24" s="417"/>
      <c r="AM24" s="417"/>
      <c r="AN24" s="417"/>
      <c r="AO24" s="417"/>
      <c r="AP24" s="417"/>
      <c r="AQ24" s="417"/>
      <c r="AR24" s="417"/>
      <c r="AS24" s="417"/>
      <c r="AT24" s="417"/>
      <c r="AU24" s="417"/>
      <c r="AV24" s="417"/>
      <c r="AW24" s="417"/>
      <c r="AX24" s="417"/>
      <c r="AY24" s="417"/>
      <c r="AZ24" s="417"/>
      <c r="BA24" s="417"/>
      <c r="BB24" s="417"/>
      <c r="BC24" s="417"/>
      <c r="BD24" s="417"/>
      <c r="BE24" s="417"/>
      <c r="BF24" s="417"/>
      <c r="BG24" s="417"/>
      <c r="BH24" s="417"/>
      <c r="BI24" s="417"/>
      <c r="BJ24" s="417"/>
      <c r="BK24" s="417"/>
      <c r="BL24" s="417"/>
      <c r="BM24" s="417"/>
      <c r="BN24" s="417"/>
      <c r="BO24" s="417"/>
      <c r="BP24" s="417"/>
      <c r="BQ24" s="417"/>
      <c r="BR24" s="417"/>
      <c r="BS24" s="417"/>
      <c r="BT24" s="417"/>
      <c r="BU24" s="417"/>
      <c r="BV24" s="417"/>
      <c r="BW24" s="417"/>
      <c r="BX24" s="417"/>
      <c r="BY24" s="417"/>
      <c r="BZ24" s="417"/>
      <c r="CA24" s="417"/>
      <c r="CB24" s="417"/>
      <c r="CC24" s="417"/>
      <c r="CD24" s="417"/>
      <c r="CE24" s="417"/>
      <c r="CF24" s="417"/>
      <c r="CG24" s="417"/>
      <c r="CH24" s="417"/>
      <c r="CI24" s="417"/>
      <c r="CJ24" s="417"/>
      <c r="CK24" s="417"/>
      <c r="CL24" s="417"/>
      <c r="CM24" s="417"/>
      <c r="CN24" s="417"/>
      <c r="CO24" s="417"/>
      <c r="CP24" s="417"/>
      <c r="CQ24" s="417"/>
      <c r="CR24" s="417"/>
      <c r="CS24" s="417"/>
      <c r="CT24" s="417"/>
      <c r="CU24" s="417"/>
      <c r="CV24" s="417"/>
      <c r="CW24" s="417"/>
      <c r="CX24" s="417"/>
      <c r="CY24" s="417"/>
      <c r="CZ24" s="417"/>
      <c r="DA24" s="417"/>
      <c r="DB24" s="417"/>
      <c r="DC24" s="417"/>
      <c r="DD24" s="417"/>
      <c r="DE24" s="417"/>
      <c r="DF24" s="417"/>
      <c r="DG24" s="417"/>
      <c r="DH24" s="417"/>
      <c r="DI24" s="417"/>
      <c r="DJ24" s="417"/>
      <c r="DK24" s="417"/>
      <c r="DL24" s="417"/>
      <c r="DM24" s="417"/>
      <c r="DN24" s="417"/>
      <c r="DO24" s="417"/>
      <c r="DP24" s="417"/>
      <c r="DQ24" s="417"/>
      <c r="DR24" s="417"/>
      <c r="DS24" s="417"/>
      <c r="DT24" s="417"/>
      <c r="DU24" s="417"/>
      <c r="DV24" s="417"/>
      <c r="DW24" s="417"/>
      <c r="DX24" s="417"/>
      <c r="DY24" s="417"/>
      <c r="DZ24" s="417"/>
      <c r="EA24" s="417"/>
      <c r="EB24" s="417"/>
      <c r="EC24" s="417"/>
      <c r="ED24" s="417"/>
      <c r="EE24" s="417"/>
      <c r="EF24" s="417"/>
      <c r="EG24" s="417"/>
      <c r="EH24" s="417"/>
      <c r="EI24" s="417"/>
      <c r="EJ24" s="417"/>
      <c r="EK24" s="417"/>
      <c r="EL24" s="417"/>
      <c r="EM24" s="417"/>
      <c r="EN24" s="417"/>
      <c r="EO24" s="417"/>
      <c r="EP24" s="417"/>
      <c r="EQ24" s="417"/>
      <c r="ER24" s="417"/>
      <c r="ES24" s="417"/>
      <c r="ET24" s="417"/>
      <c r="EU24" s="417"/>
      <c r="EV24" s="417"/>
      <c r="EW24" s="417"/>
      <c r="EX24" s="417"/>
      <c r="EY24" s="417"/>
      <c r="EZ24" s="417"/>
      <c r="FA24" s="417"/>
      <c r="FB24" s="417"/>
      <c r="FC24" s="417"/>
      <c r="FD24" s="417"/>
      <c r="FE24" s="417"/>
      <c r="FF24" s="417"/>
      <c r="FG24" s="417"/>
      <c r="FH24" s="417"/>
      <c r="FI24" s="417"/>
      <c r="FJ24" s="417"/>
      <c r="FK24" s="417"/>
      <c r="FL24" s="417"/>
      <c r="FM24" s="417"/>
      <c r="FN24" s="417"/>
      <c r="FO24" s="417"/>
      <c r="FP24" s="417"/>
      <c r="FQ24" s="417"/>
      <c r="FR24" s="417"/>
      <c r="FS24" s="417"/>
      <c r="FT24" s="417"/>
      <c r="FU24" s="417"/>
      <c r="FV24" s="417"/>
      <c r="FW24" s="417"/>
      <c r="FX24" s="417"/>
      <c r="FY24" s="417"/>
      <c r="FZ24" s="417"/>
      <c r="GA24" s="417"/>
      <c r="GB24" s="417"/>
    </row>
    <row r="25" spans="1:184" s="169" customFormat="1" ht="12" customHeight="1">
      <c r="A25" s="19"/>
      <c r="B25" s="47"/>
      <c r="C25" s="2"/>
      <c r="D25" s="203" t="s">
        <v>237</v>
      </c>
      <c r="E25" s="2"/>
      <c r="F25" s="20"/>
      <c r="G25" s="177"/>
      <c r="H25" s="167"/>
      <c r="I25" s="103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7"/>
      <c r="AC25" s="417"/>
      <c r="AD25" s="417"/>
      <c r="AE25" s="417"/>
      <c r="AF25" s="417"/>
      <c r="AG25" s="417"/>
      <c r="AH25" s="417"/>
      <c r="AI25" s="417"/>
      <c r="AJ25" s="417"/>
      <c r="AK25" s="417"/>
      <c r="AL25" s="417"/>
      <c r="AM25" s="417"/>
      <c r="AN25" s="417"/>
      <c r="AO25" s="417"/>
      <c r="AP25" s="417"/>
      <c r="AQ25" s="417"/>
      <c r="AR25" s="417"/>
      <c r="AS25" s="417"/>
      <c r="AT25" s="417"/>
      <c r="AU25" s="417"/>
      <c r="AV25" s="417"/>
      <c r="AW25" s="417"/>
      <c r="AX25" s="417"/>
      <c r="AY25" s="417"/>
      <c r="AZ25" s="417"/>
      <c r="BA25" s="417"/>
      <c r="BB25" s="417"/>
      <c r="BC25" s="417"/>
      <c r="BD25" s="417"/>
      <c r="BE25" s="417"/>
      <c r="BF25" s="417"/>
      <c r="BG25" s="417"/>
      <c r="BH25" s="417"/>
      <c r="BI25" s="417"/>
      <c r="BJ25" s="417"/>
      <c r="BK25" s="417"/>
      <c r="BL25" s="417"/>
      <c r="BM25" s="417"/>
      <c r="BN25" s="417"/>
      <c r="BO25" s="417"/>
      <c r="BP25" s="417"/>
      <c r="BQ25" s="417"/>
      <c r="BR25" s="417"/>
      <c r="BS25" s="417"/>
      <c r="BT25" s="417"/>
      <c r="BU25" s="417"/>
      <c r="BV25" s="417"/>
      <c r="BW25" s="417"/>
      <c r="BX25" s="417"/>
      <c r="BY25" s="417"/>
      <c r="BZ25" s="417"/>
      <c r="CA25" s="417"/>
      <c r="CB25" s="417"/>
      <c r="CC25" s="417"/>
      <c r="CD25" s="417"/>
      <c r="CE25" s="417"/>
      <c r="CF25" s="417"/>
      <c r="CG25" s="417"/>
      <c r="CH25" s="417"/>
      <c r="CI25" s="417"/>
      <c r="CJ25" s="417"/>
      <c r="CK25" s="417"/>
      <c r="CL25" s="417"/>
      <c r="CM25" s="417"/>
      <c r="CN25" s="417"/>
      <c r="CO25" s="417"/>
      <c r="CP25" s="417"/>
      <c r="CQ25" s="417"/>
      <c r="CR25" s="417"/>
      <c r="CS25" s="417"/>
      <c r="CT25" s="417"/>
      <c r="CU25" s="417"/>
      <c r="CV25" s="417"/>
      <c r="CW25" s="417"/>
      <c r="CX25" s="417"/>
      <c r="CY25" s="417"/>
      <c r="CZ25" s="417"/>
      <c r="DA25" s="417"/>
      <c r="DB25" s="417"/>
      <c r="DC25" s="417"/>
      <c r="DD25" s="417"/>
      <c r="DE25" s="417"/>
      <c r="DF25" s="417"/>
      <c r="DG25" s="417"/>
      <c r="DH25" s="417"/>
      <c r="DI25" s="417"/>
      <c r="DJ25" s="417"/>
      <c r="DK25" s="417"/>
      <c r="DL25" s="417"/>
      <c r="DM25" s="417"/>
      <c r="DN25" s="417"/>
      <c r="DO25" s="417"/>
      <c r="DP25" s="417"/>
      <c r="DQ25" s="417"/>
      <c r="DR25" s="417"/>
      <c r="DS25" s="417"/>
      <c r="DT25" s="417"/>
      <c r="DU25" s="417"/>
      <c r="DV25" s="417"/>
      <c r="DW25" s="417"/>
      <c r="DX25" s="417"/>
      <c r="DY25" s="417"/>
      <c r="DZ25" s="417"/>
      <c r="EA25" s="417"/>
      <c r="EB25" s="417"/>
      <c r="EC25" s="417"/>
      <c r="ED25" s="417"/>
      <c r="EE25" s="417"/>
      <c r="EF25" s="417"/>
      <c r="EG25" s="417"/>
      <c r="EH25" s="417"/>
      <c r="EI25" s="417"/>
      <c r="EJ25" s="417"/>
      <c r="EK25" s="417"/>
      <c r="EL25" s="417"/>
      <c r="EM25" s="417"/>
      <c r="EN25" s="417"/>
      <c r="EO25" s="417"/>
      <c r="EP25" s="417"/>
      <c r="EQ25" s="417"/>
      <c r="ER25" s="417"/>
      <c r="ES25" s="417"/>
      <c r="ET25" s="417"/>
      <c r="EU25" s="417"/>
      <c r="EV25" s="417"/>
      <c r="EW25" s="417"/>
      <c r="EX25" s="417"/>
      <c r="EY25" s="417"/>
      <c r="EZ25" s="417"/>
      <c r="FA25" s="417"/>
      <c r="FB25" s="417"/>
      <c r="FC25" s="417"/>
      <c r="FD25" s="417"/>
      <c r="FE25" s="417"/>
      <c r="FF25" s="417"/>
      <c r="FG25" s="417"/>
      <c r="FH25" s="417"/>
      <c r="FI25" s="417"/>
      <c r="FJ25" s="417"/>
      <c r="FK25" s="417"/>
      <c r="FL25" s="417"/>
      <c r="FM25" s="417"/>
      <c r="FN25" s="417"/>
      <c r="FO25" s="417"/>
      <c r="FP25" s="417"/>
      <c r="FQ25" s="417"/>
      <c r="FR25" s="417"/>
      <c r="FS25" s="417"/>
      <c r="FT25" s="417"/>
      <c r="FU25" s="417"/>
      <c r="FV25" s="417"/>
      <c r="FW25" s="417"/>
      <c r="FX25" s="417"/>
      <c r="FY25" s="417"/>
      <c r="FZ25" s="417"/>
      <c r="GA25" s="417"/>
      <c r="GB25" s="417"/>
    </row>
    <row r="26" spans="1:184" s="169" customFormat="1" ht="12" customHeight="1">
      <c r="A26" s="19"/>
      <c r="B26" s="19"/>
      <c r="C26" s="2"/>
      <c r="D26" s="2"/>
      <c r="E26" s="2"/>
      <c r="F26" s="20"/>
      <c r="G26" s="177"/>
      <c r="H26" s="167"/>
      <c r="I26" s="103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7"/>
      <c r="AC26" s="417"/>
      <c r="AD26" s="417"/>
      <c r="AE26" s="417"/>
      <c r="AF26" s="417"/>
      <c r="AG26" s="417"/>
      <c r="AH26" s="417"/>
      <c r="AI26" s="417"/>
      <c r="AJ26" s="417"/>
      <c r="AK26" s="417"/>
      <c r="AL26" s="417"/>
      <c r="AM26" s="417"/>
      <c r="AN26" s="417"/>
      <c r="AO26" s="417"/>
      <c r="AP26" s="417"/>
      <c r="AQ26" s="417"/>
      <c r="AR26" s="417"/>
      <c r="AS26" s="417"/>
      <c r="AT26" s="417"/>
      <c r="AU26" s="417"/>
      <c r="AV26" s="417"/>
      <c r="AW26" s="417"/>
      <c r="AX26" s="417"/>
      <c r="AY26" s="417"/>
      <c r="AZ26" s="417"/>
      <c r="BA26" s="417"/>
      <c r="BB26" s="417"/>
      <c r="BC26" s="417"/>
      <c r="BD26" s="417"/>
      <c r="BE26" s="417"/>
      <c r="BF26" s="417"/>
      <c r="BG26" s="417"/>
      <c r="BH26" s="417"/>
      <c r="BI26" s="417"/>
      <c r="BJ26" s="417"/>
      <c r="BK26" s="417"/>
      <c r="BL26" s="417"/>
      <c r="BM26" s="417"/>
      <c r="BN26" s="417"/>
      <c r="BO26" s="417"/>
      <c r="BP26" s="417"/>
      <c r="BQ26" s="417"/>
      <c r="BR26" s="417"/>
      <c r="BS26" s="417"/>
      <c r="BT26" s="417"/>
      <c r="BU26" s="417"/>
      <c r="BV26" s="417"/>
      <c r="BW26" s="417"/>
      <c r="BX26" s="417"/>
      <c r="BY26" s="417"/>
      <c r="BZ26" s="417"/>
      <c r="CA26" s="417"/>
      <c r="CB26" s="417"/>
      <c r="CC26" s="417"/>
      <c r="CD26" s="417"/>
      <c r="CE26" s="417"/>
      <c r="CF26" s="417"/>
      <c r="CG26" s="417"/>
      <c r="CH26" s="417"/>
      <c r="CI26" s="417"/>
      <c r="CJ26" s="417"/>
      <c r="CK26" s="417"/>
      <c r="CL26" s="417"/>
      <c r="CM26" s="417"/>
      <c r="CN26" s="417"/>
      <c r="CO26" s="417"/>
      <c r="CP26" s="417"/>
      <c r="CQ26" s="417"/>
      <c r="CR26" s="417"/>
      <c r="CS26" s="417"/>
      <c r="CT26" s="417"/>
      <c r="CU26" s="417"/>
      <c r="CV26" s="417"/>
      <c r="CW26" s="417"/>
      <c r="CX26" s="417"/>
      <c r="CY26" s="417"/>
      <c r="CZ26" s="417"/>
      <c r="DA26" s="417"/>
      <c r="DB26" s="417"/>
      <c r="DC26" s="417"/>
      <c r="DD26" s="417"/>
      <c r="DE26" s="417"/>
      <c r="DF26" s="417"/>
      <c r="DG26" s="417"/>
      <c r="DH26" s="417"/>
      <c r="DI26" s="417"/>
      <c r="DJ26" s="417"/>
      <c r="DK26" s="417"/>
      <c r="DL26" s="417"/>
      <c r="DM26" s="417"/>
      <c r="DN26" s="417"/>
      <c r="DO26" s="417"/>
      <c r="DP26" s="417"/>
      <c r="DQ26" s="417"/>
      <c r="DR26" s="417"/>
      <c r="DS26" s="417"/>
      <c r="DT26" s="417"/>
      <c r="DU26" s="417"/>
      <c r="DV26" s="417"/>
      <c r="DW26" s="417"/>
      <c r="DX26" s="417"/>
      <c r="DY26" s="417"/>
      <c r="DZ26" s="417"/>
      <c r="EA26" s="417"/>
      <c r="EB26" s="417"/>
      <c r="EC26" s="417"/>
      <c r="ED26" s="417"/>
      <c r="EE26" s="417"/>
      <c r="EF26" s="417"/>
      <c r="EG26" s="417"/>
      <c r="EH26" s="417"/>
      <c r="EI26" s="417"/>
      <c r="EJ26" s="417"/>
      <c r="EK26" s="417"/>
      <c r="EL26" s="417"/>
      <c r="EM26" s="417"/>
      <c r="EN26" s="417"/>
      <c r="EO26" s="417"/>
      <c r="EP26" s="417"/>
      <c r="EQ26" s="417"/>
      <c r="ER26" s="417"/>
      <c r="ES26" s="417"/>
      <c r="ET26" s="417"/>
      <c r="EU26" s="417"/>
      <c r="EV26" s="417"/>
      <c r="EW26" s="417"/>
      <c r="EX26" s="417"/>
      <c r="EY26" s="417"/>
      <c r="EZ26" s="417"/>
      <c r="FA26" s="417"/>
      <c r="FB26" s="417"/>
      <c r="FC26" s="417"/>
      <c r="FD26" s="417"/>
      <c r="FE26" s="417"/>
      <c r="FF26" s="417"/>
      <c r="FG26" s="417"/>
      <c r="FH26" s="417"/>
      <c r="FI26" s="417"/>
      <c r="FJ26" s="417"/>
      <c r="FK26" s="417"/>
      <c r="FL26" s="417"/>
      <c r="FM26" s="417"/>
      <c r="FN26" s="417"/>
      <c r="FO26" s="417"/>
      <c r="FP26" s="417"/>
      <c r="FQ26" s="417"/>
      <c r="FR26" s="417"/>
      <c r="FS26" s="417"/>
      <c r="FT26" s="417"/>
      <c r="FU26" s="417"/>
      <c r="FV26" s="417"/>
      <c r="FW26" s="417"/>
      <c r="FX26" s="417"/>
      <c r="FY26" s="417"/>
      <c r="FZ26" s="417"/>
      <c r="GA26" s="417"/>
      <c r="GB26" s="417"/>
    </row>
    <row r="27" spans="1:184" s="169" customFormat="1" ht="12" customHeight="1">
      <c r="A27" s="19"/>
      <c r="B27" s="19"/>
      <c r="C27" s="2"/>
      <c r="D27" s="2" t="s">
        <v>116</v>
      </c>
      <c r="E27" s="2" t="s">
        <v>61</v>
      </c>
      <c r="F27" s="20" t="s">
        <v>37</v>
      </c>
      <c r="G27" s="177">
        <v>45</v>
      </c>
      <c r="H27" s="167"/>
      <c r="I27" s="87"/>
      <c r="J27" s="417"/>
      <c r="K27" s="417"/>
      <c r="L27" s="417"/>
      <c r="M27" s="421"/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17"/>
      <c r="Z27" s="417"/>
      <c r="AA27" s="417"/>
      <c r="AB27" s="417"/>
      <c r="AC27" s="417"/>
      <c r="AD27" s="417"/>
      <c r="AE27" s="417"/>
      <c r="AF27" s="417"/>
      <c r="AG27" s="417"/>
      <c r="AH27" s="417"/>
      <c r="AI27" s="417"/>
      <c r="AJ27" s="417"/>
      <c r="AK27" s="417"/>
      <c r="AL27" s="417"/>
      <c r="AM27" s="417"/>
      <c r="AN27" s="417"/>
      <c r="AO27" s="417"/>
      <c r="AP27" s="417"/>
      <c r="AQ27" s="417"/>
      <c r="AR27" s="417"/>
      <c r="AS27" s="417"/>
      <c r="AT27" s="417"/>
      <c r="AU27" s="417"/>
      <c r="AV27" s="417"/>
      <c r="AW27" s="417"/>
      <c r="AX27" s="417"/>
      <c r="AY27" s="417"/>
      <c r="AZ27" s="417"/>
      <c r="BA27" s="417"/>
      <c r="BB27" s="417"/>
      <c r="BC27" s="417"/>
      <c r="BD27" s="417"/>
      <c r="BE27" s="417"/>
      <c r="BF27" s="417"/>
      <c r="BG27" s="417"/>
      <c r="BH27" s="417"/>
      <c r="BI27" s="417"/>
      <c r="BJ27" s="417"/>
      <c r="BK27" s="417"/>
      <c r="BL27" s="417"/>
      <c r="BM27" s="417"/>
      <c r="BN27" s="417"/>
      <c r="BO27" s="417"/>
      <c r="BP27" s="417"/>
      <c r="BQ27" s="417"/>
      <c r="BR27" s="417"/>
      <c r="BS27" s="417"/>
      <c r="BT27" s="417"/>
      <c r="BU27" s="417"/>
      <c r="BV27" s="417"/>
      <c r="BW27" s="417"/>
      <c r="BX27" s="417"/>
      <c r="BY27" s="417"/>
      <c r="BZ27" s="417"/>
      <c r="CA27" s="417"/>
      <c r="CB27" s="417"/>
      <c r="CC27" s="417"/>
      <c r="CD27" s="417"/>
      <c r="CE27" s="417"/>
      <c r="CF27" s="417"/>
      <c r="CG27" s="417"/>
      <c r="CH27" s="417"/>
      <c r="CI27" s="417"/>
      <c r="CJ27" s="417"/>
      <c r="CK27" s="417"/>
      <c r="CL27" s="417"/>
      <c r="CM27" s="417"/>
      <c r="CN27" s="417"/>
      <c r="CO27" s="417"/>
      <c r="CP27" s="417"/>
      <c r="CQ27" s="417"/>
      <c r="CR27" s="417"/>
      <c r="CS27" s="417"/>
      <c r="CT27" s="417"/>
      <c r="CU27" s="417"/>
      <c r="CV27" s="417"/>
      <c r="CW27" s="417"/>
      <c r="CX27" s="417"/>
      <c r="CY27" s="417"/>
      <c r="CZ27" s="417"/>
      <c r="DA27" s="417"/>
      <c r="DB27" s="417"/>
      <c r="DC27" s="417"/>
      <c r="DD27" s="417"/>
      <c r="DE27" s="417"/>
      <c r="DF27" s="417"/>
      <c r="DG27" s="417"/>
      <c r="DH27" s="417"/>
      <c r="DI27" s="417"/>
      <c r="DJ27" s="417"/>
      <c r="DK27" s="417"/>
      <c r="DL27" s="417"/>
      <c r="DM27" s="417"/>
      <c r="DN27" s="417"/>
      <c r="DO27" s="417"/>
      <c r="DP27" s="417"/>
      <c r="DQ27" s="417"/>
      <c r="DR27" s="417"/>
      <c r="DS27" s="417"/>
      <c r="DT27" s="417"/>
      <c r="DU27" s="417"/>
      <c r="DV27" s="417"/>
      <c r="DW27" s="417"/>
      <c r="DX27" s="417"/>
      <c r="DY27" s="417"/>
      <c r="DZ27" s="417"/>
      <c r="EA27" s="417"/>
      <c r="EB27" s="417"/>
      <c r="EC27" s="417"/>
      <c r="ED27" s="417"/>
      <c r="EE27" s="417"/>
      <c r="EF27" s="417"/>
      <c r="EG27" s="417"/>
      <c r="EH27" s="417"/>
      <c r="EI27" s="417"/>
      <c r="EJ27" s="417"/>
      <c r="EK27" s="417"/>
      <c r="EL27" s="417"/>
      <c r="EM27" s="417"/>
      <c r="EN27" s="417"/>
      <c r="EO27" s="417"/>
      <c r="EP27" s="417"/>
      <c r="EQ27" s="417"/>
      <c r="ER27" s="417"/>
      <c r="ES27" s="417"/>
      <c r="ET27" s="417"/>
      <c r="EU27" s="417"/>
      <c r="EV27" s="417"/>
      <c r="EW27" s="417"/>
      <c r="EX27" s="417"/>
      <c r="EY27" s="417"/>
      <c r="EZ27" s="417"/>
      <c r="FA27" s="417"/>
      <c r="FB27" s="417"/>
      <c r="FC27" s="417"/>
      <c r="FD27" s="417"/>
      <c r="FE27" s="417"/>
      <c r="FF27" s="417"/>
      <c r="FG27" s="417"/>
      <c r="FH27" s="417"/>
      <c r="FI27" s="417"/>
      <c r="FJ27" s="417"/>
      <c r="FK27" s="417"/>
      <c r="FL27" s="417"/>
      <c r="FM27" s="417"/>
      <c r="FN27" s="417"/>
      <c r="FO27" s="417"/>
      <c r="FP27" s="417"/>
      <c r="FQ27" s="417"/>
      <c r="FR27" s="417"/>
      <c r="FS27" s="417"/>
      <c r="FT27" s="417"/>
      <c r="FU27" s="417"/>
      <c r="FV27" s="417"/>
      <c r="FW27" s="417"/>
      <c r="FX27" s="417"/>
      <c r="FY27" s="417"/>
      <c r="FZ27" s="417"/>
      <c r="GA27" s="417"/>
      <c r="GB27" s="417"/>
    </row>
    <row r="28" spans="1:184" s="169" customFormat="1" ht="12" customHeight="1">
      <c r="A28" s="19"/>
      <c r="B28" s="19"/>
      <c r="C28" s="2"/>
      <c r="D28" s="2"/>
      <c r="E28" s="2"/>
      <c r="F28" s="20"/>
      <c r="G28" s="177"/>
      <c r="H28" s="167"/>
      <c r="I28" s="103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7"/>
      <c r="AC28" s="417"/>
      <c r="AD28" s="417"/>
      <c r="AE28" s="417"/>
      <c r="AF28" s="417"/>
      <c r="AG28" s="417"/>
      <c r="AH28" s="417"/>
      <c r="AI28" s="417"/>
      <c r="AJ28" s="417"/>
      <c r="AK28" s="417"/>
      <c r="AL28" s="417"/>
      <c r="AM28" s="417"/>
      <c r="AN28" s="417"/>
      <c r="AO28" s="417"/>
      <c r="AP28" s="417"/>
      <c r="AQ28" s="417"/>
      <c r="AR28" s="417"/>
      <c r="AS28" s="417"/>
      <c r="AT28" s="417"/>
      <c r="AU28" s="417"/>
      <c r="AV28" s="417"/>
      <c r="AW28" s="417"/>
      <c r="AX28" s="417"/>
      <c r="AY28" s="417"/>
      <c r="AZ28" s="417"/>
      <c r="BA28" s="417"/>
      <c r="BB28" s="417"/>
      <c r="BC28" s="417"/>
      <c r="BD28" s="417"/>
      <c r="BE28" s="417"/>
      <c r="BF28" s="417"/>
      <c r="BG28" s="417"/>
      <c r="BH28" s="417"/>
      <c r="BI28" s="417"/>
      <c r="BJ28" s="417"/>
      <c r="BK28" s="417"/>
      <c r="BL28" s="417"/>
      <c r="BM28" s="417"/>
      <c r="BN28" s="417"/>
      <c r="BO28" s="417"/>
      <c r="BP28" s="417"/>
      <c r="BQ28" s="417"/>
      <c r="BR28" s="417"/>
      <c r="BS28" s="417"/>
      <c r="BT28" s="417"/>
      <c r="BU28" s="417"/>
      <c r="BV28" s="417"/>
      <c r="BW28" s="417"/>
      <c r="BX28" s="417"/>
      <c r="BY28" s="417"/>
      <c r="BZ28" s="417"/>
      <c r="CA28" s="417"/>
      <c r="CB28" s="417"/>
      <c r="CC28" s="417"/>
      <c r="CD28" s="417"/>
      <c r="CE28" s="417"/>
      <c r="CF28" s="417"/>
      <c r="CG28" s="417"/>
      <c r="CH28" s="417"/>
      <c r="CI28" s="417"/>
      <c r="CJ28" s="417"/>
      <c r="CK28" s="417"/>
      <c r="CL28" s="417"/>
      <c r="CM28" s="417"/>
      <c r="CN28" s="417"/>
      <c r="CO28" s="417"/>
      <c r="CP28" s="417"/>
      <c r="CQ28" s="417"/>
      <c r="CR28" s="417"/>
      <c r="CS28" s="417"/>
      <c r="CT28" s="417"/>
      <c r="CU28" s="417"/>
      <c r="CV28" s="417"/>
      <c r="CW28" s="417"/>
      <c r="CX28" s="417"/>
      <c r="CY28" s="417"/>
      <c r="CZ28" s="417"/>
      <c r="DA28" s="417"/>
      <c r="DB28" s="417"/>
      <c r="DC28" s="417"/>
      <c r="DD28" s="417"/>
      <c r="DE28" s="417"/>
      <c r="DF28" s="417"/>
      <c r="DG28" s="417"/>
      <c r="DH28" s="417"/>
      <c r="DI28" s="417"/>
      <c r="DJ28" s="417"/>
      <c r="DK28" s="417"/>
      <c r="DL28" s="417"/>
      <c r="DM28" s="417"/>
      <c r="DN28" s="417"/>
      <c r="DO28" s="417"/>
      <c r="DP28" s="417"/>
      <c r="DQ28" s="417"/>
      <c r="DR28" s="417"/>
      <c r="DS28" s="417"/>
      <c r="DT28" s="417"/>
      <c r="DU28" s="417"/>
      <c r="DV28" s="417"/>
      <c r="DW28" s="417"/>
      <c r="DX28" s="417"/>
      <c r="DY28" s="417"/>
      <c r="DZ28" s="417"/>
      <c r="EA28" s="417"/>
      <c r="EB28" s="417"/>
      <c r="EC28" s="417"/>
      <c r="ED28" s="417"/>
      <c r="EE28" s="417"/>
      <c r="EF28" s="417"/>
      <c r="EG28" s="417"/>
      <c r="EH28" s="417"/>
      <c r="EI28" s="417"/>
      <c r="EJ28" s="417"/>
      <c r="EK28" s="417"/>
      <c r="EL28" s="417"/>
      <c r="EM28" s="417"/>
      <c r="EN28" s="417"/>
      <c r="EO28" s="417"/>
      <c r="EP28" s="417"/>
      <c r="EQ28" s="417"/>
      <c r="ER28" s="417"/>
      <c r="ES28" s="417"/>
      <c r="ET28" s="417"/>
      <c r="EU28" s="417"/>
      <c r="EV28" s="417"/>
      <c r="EW28" s="417"/>
      <c r="EX28" s="417"/>
      <c r="EY28" s="417"/>
      <c r="EZ28" s="417"/>
      <c r="FA28" s="417"/>
      <c r="FB28" s="417"/>
      <c r="FC28" s="417"/>
      <c r="FD28" s="417"/>
      <c r="FE28" s="417"/>
      <c r="FF28" s="417"/>
      <c r="FG28" s="417"/>
      <c r="FH28" s="417"/>
      <c r="FI28" s="417"/>
      <c r="FJ28" s="417"/>
      <c r="FK28" s="417"/>
      <c r="FL28" s="417"/>
      <c r="FM28" s="417"/>
      <c r="FN28" s="417"/>
      <c r="FO28" s="417"/>
      <c r="FP28" s="417"/>
      <c r="FQ28" s="417"/>
      <c r="FR28" s="417"/>
      <c r="FS28" s="417"/>
      <c r="FT28" s="417"/>
      <c r="FU28" s="417"/>
      <c r="FV28" s="417"/>
      <c r="FW28" s="417"/>
      <c r="FX28" s="417"/>
      <c r="FY28" s="417"/>
      <c r="FZ28" s="417"/>
      <c r="GA28" s="417"/>
      <c r="GB28" s="417"/>
    </row>
    <row r="29" spans="1:184" s="169" customFormat="1" ht="12" customHeight="1">
      <c r="A29" s="19"/>
      <c r="B29" s="19"/>
      <c r="C29" s="2"/>
      <c r="D29" s="2" t="s">
        <v>119</v>
      </c>
      <c r="E29" s="2" t="s">
        <v>62</v>
      </c>
      <c r="F29" s="20" t="s">
        <v>37</v>
      </c>
      <c r="G29" s="177">
        <v>15</v>
      </c>
      <c r="H29" s="167"/>
      <c r="I29" s="179"/>
      <c r="J29" s="417"/>
      <c r="K29" s="417"/>
      <c r="L29" s="417"/>
      <c r="M29" s="421"/>
      <c r="N29" s="417"/>
      <c r="O29" s="417"/>
      <c r="P29" s="417"/>
      <c r="Q29" s="417"/>
      <c r="R29" s="417"/>
      <c r="S29" s="417"/>
      <c r="T29" s="417"/>
      <c r="U29" s="417"/>
      <c r="V29" s="417"/>
      <c r="W29" s="417"/>
      <c r="X29" s="417"/>
      <c r="Y29" s="417"/>
      <c r="Z29" s="417"/>
      <c r="AA29" s="417"/>
      <c r="AB29" s="417"/>
      <c r="AC29" s="417"/>
      <c r="AD29" s="417"/>
      <c r="AE29" s="417"/>
      <c r="AF29" s="417"/>
      <c r="AG29" s="417"/>
      <c r="AH29" s="417"/>
      <c r="AI29" s="417"/>
      <c r="AJ29" s="417"/>
      <c r="AK29" s="417"/>
      <c r="AL29" s="417"/>
      <c r="AM29" s="417"/>
      <c r="AN29" s="417"/>
      <c r="AO29" s="417"/>
      <c r="AP29" s="417"/>
      <c r="AQ29" s="417"/>
      <c r="AR29" s="417"/>
      <c r="AS29" s="417"/>
      <c r="AT29" s="417"/>
      <c r="AU29" s="417"/>
      <c r="AV29" s="417"/>
      <c r="AW29" s="417"/>
      <c r="AX29" s="417"/>
      <c r="AY29" s="417"/>
      <c r="AZ29" s="417"/>
      <c r="BA29" s="417"/>
      <c r="BB29" s="417"/>
      <c r="BC29" s="417"/>
      <c r="BD29" s="417"/>
      <c r="BE29" s="417"/>
      <c r="BF29" s="417"/>
      <c r="BG29" s="417"/>
      <c r="BH29" s="417"/>
      <c r="BI29" s="417"/>
      <c r="BJ29" s="417"/>
      <c r="BK29" s="417"/>
      <c r="BL29" s="417"/>
      <c r="BM29" s="417"/>
      <c r="BN29" s="417"/>
      <c r="BO29" s="417"/>
      <c r="BP29" s="417"/>
      <c r="BQ29" s="417"/>
      <c r="BR29" s="417"/>
      <c r="BS29" s="417"/>
      <c r="BT29" s="417"/>
      <c r="BU29" s="417"/>
      <c r="BV29" s="417"/>
      <c r="BW29" s="417"/>
      <c r="BX29" s="417"/>
      <c r="BY29" s="417"/>
      <c r="BZ29" s="417"/>
      <c r="CA29" s="417"/>
      <c r="CB29" s="417"/>
      <c r="CC29" s="417"/>
      <c r="CD29" s="417"/>
      <c r="CE29" s="417"/>
      <c r="CF29" s="417"/>
      <c r="CG29" s="417"/>
      <c r="CH29" s="417"/>
      <c r="CI29" s="417"/>
      <c r="CJ29" s="417"/>
      <c r="CK29" s="417"/>
      <c r="CL29" s="417"/>
      <c r="CM29" s="417"/>
      <c r="CN29" s="417"/>
      <c r="CO29" s="417"/>
      <c r="CP29" s="417"/>
      <c r="CQ29" s="417"/>
      <c r="CR29" s="417"/>
      <c r="CS29" s="417"/>
      <c r="CT29" s="417"/>
      <c r="CU29" s="417"/>
      <c r="CV29" s="417"/>
      <c r="CW29" s="417"/>
      <c r="CX29" s="417"/>
      <c r="CY29" s="417"/>
      <c r="CZ29" s="417"/>
      <c r="DA29" s="417"/>
      <c r="DB29" s="417"/>
      <c r="DC29" s="417"/>
      <c r="DD29" s="417"/>
      <c r="DE29" s="417"/>
      <c r="DF29" s="417"/>
      <c r="DG29" s="417"/>
      <c r="DH29" s="417"/>
      <c r="DI29" s="417"/>
      <c r="DJ29" s="417"/>
      <c r="DK29" s="417"/>
      <c r="DL29" s="417"/>
      <c r="DM29" s="417"/>
      <c r="DN29" s="417"/>
      <c r="DO29" s="417"/>
      <c r="DP29" s="417"/>
      <c r="DQ29" s="417"/>
      <c r="DR29" s="417"/>
      <c r="DS29" s="417"/>
      <c r="DT29" s="417"/>
      <c r="DU29" s="417"/>
      <c r="DV29" s="417"/>
      <c r="DW29" s="417"/>
      <c r="DX29" s="417"/>
      <c r="DY29" s="417"/>
      <c r="DZ29" s="417"/>
      <c r="EA29" s="417"/>
      <c r="EB29" s="417"/>
      <c r="EC29" s="417"/>
      <c r="ED29" s="417"/>
      <c r="EE29" s="417"/>
      <c r="EF29" s="417"/>
      <c r="EG29" s="417"/>
      <c r="EH29" s="417"/>
      <c r="EI29" s="417"/>
      <c r="EJ29" s="417"/>
      <c r="EK29" s="417"/>
      <c r="EL29" s="417"/>
      <c r="EM29" s="417"/>
      <c r="EN29" s="417"/>
      <c r="EO29" s="417"/>
      <c r="EP29" s="417"/>
      <c r="EQ29" s="417"/>
      <c r="ER29" s="417"/>
      <c r="ES29" s="417"/>
      <c r="ET29" s="417"/>
      <c r="EU29" s="417"/>
      <c r="EV29" s="417"/>
      <c r="EW29" s="417"/>
      <c r="EX29" s="417"/>
      <c r="EY29" s="417"/>
      <c r="EZ29" s="417"/>
      <c r="FA29" s="417"/>
      <c r="FB29" s="417"/>
      <c r="FC29" s="417"/>
      <c r="FD29" s="417"/>
      <c r="FE29" s="417"/>
      <c r="FF29" s="417"/>
      <c r="FG29" s="417"/>
      <c r="FH29" s="417"/>
      <c r="FI29" s="417"/>
      <c r="FJ29" s="417"/>
      <c r="FK29" s="417"/>
      <c r="FL29" s="417"/>
      <c r="FM29" s="417"/>
      <c r="FN29" s="417"/>
      <c r="FO29" s="417"/>
      <c r="FP29" s="417"/>
      <c r="FQ29" s="417"/>
      <c r="FR29" s="417"/>
      <c r="FS29" s="417"/>
      <c r="FT29" s="417"/>
      <c r="FU29" s="417"/>
      <c r="FV29" s="417"/>
      <c r="FW29" s="417"/>
      <c r="FX29" s="417"/>
      <c r="FY29" s="417"/>
      <c r="FZ29" s="417"/>
      <c r="GA29" s="417"/>
      <c r="GB29" s="417"/>
    </row>
    <row r="30" spans="1:184" s="169" customFormat="1" ht="12" customHeight="1">
      <c r="A30" s="19"/>
      <c r="B30" s="19"/>
      <c r="C30" s="2"/>
      <c r="D30" s="2"/>
      <c r="E30" s="2"/>
      <c r="F30" s="20"/>
      <c r="G30" s="177"/>
      <c r="H30" s="167"/>
      <c r="I30" s="103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7"/>
      <c r="AC30" s="417"/>
      <c r="AD30" s="417"/>
      <c r="AE30" s="417"/>
      <c r="AF30" s="417"/>
      <c r="AG30" s="417"/>
      <c r="AH30" s="417"/>
      <c r="AI30" s="417"/>
      <c r="AJ30" s="417"/>
      <c r="AK30" s="417"/>
      <c r="AL30" s="417"/>
      <c r="AM30" s="417"/>
      <c r="AN30" s="417"/>
      <c r="AO30" s="417"/>
      <c r="AP30" s="417"/>
      <c r="AQ30" s="417"/>
      <c r="AR30" s="417"/>
      <c r="AS30" s="417"/>
      <c r="AT30" s="417"/>
      <c r="AU30" s="417"/>
      <c r="AV30" s="417"/>
      <c r="AW30" s="417"/>
      <c r="AX30" s="417"/>
      <c r="AY30" s="417"/>
      <c r="AZ30" s="417"/>
      <c r="BA30" s="417"/>
      <c r="BB30" s="417"/>
      <c r="BC30" s="417"/>
      <c r="BD30" s="417"/>
      <c r="BE30" s="417"/>
      <c r="BF30" s="417"/>
      <c r="BG30" s="417"/>
      <c r="BH30" s="417"/>
      <c r="BI30" s="417"/>
      <c r="BJ30" s="417"/>
      <c r="BK30" s="417"/>
      <c r="BL30" s="417"/>
      <c r="BM30" s="417"/>
      <c r="BN30" s="417"/>
      <c r="BO30" s="417"/>
      <c r="BP30" s="417"/>
      <c r="BQ30" s="417"/>
      <c r="BR30" s="417"/>
      <c r="BS30" s="417"/>
      <c r="BT30" s="417"/>
      <c r="BU30" s="417"/>
      <c r="BV30" s="417"/>
      <c r="BW30" s="417"/>
      <c r="BX30" s="417"/>
      <c r="BY30" s="417"/>
      <c r="BZ30" s="417"/>
      <c r="CA30" s="417"/>
      <c r="CB30" s="417"/>
      <c r="CC30" s="417"/>
      <c r="CD30" s="417"/>
      <c r="CE30" s="417"/>
      <c r="CF30" s="417"/>
      <c r="CG30" s="417"/>
      <c r="CH30" s="417"/>
      <c r="CI30" s="417"/>
      <c r="CJ30" s="417"/>
      <c r="CK30" s="417"/>
      <c r="CL30" s="417"/>
      <c r="CM30" s="417"/>
      <c r="CN30" s="417"/>
      <c r="CO30" s="417"/>
      <c r="CP30" s="417"/>
      <c r="CQ30" s="417"/>
      <c r="CR30" s="417"/>
      <c r="CS30" s="417"/>
      <c r="CT30" s="417"/>
      <c r="CU30" s="417"/>
      <c r="CV30" s="417"/>
      <c r="CW30" s="417"/>
      <c r="CX30" s="417"/>
      <c r="CY30" s="417"/>
      <c r="CZ30" s="417"/>
      <c r="DA30" s="417"/>
      <c r="DB30" s="417"/>
      <c r="DC30" s="417"/>
      <c r="DD30" s="417"/>
      <c r="DE30" s="417"/>
      <c r="DF30" s="417"/>
      <c r="DG30" s="417"/>
      <c r="DH30" s="417"/>
      <c r="DI30" s="417"/>
      <c r="DJ30" s="417"/>
      <c r="DK30" s="417"/>
      <c r="DL30" s="417"/>
      <c r="DM30" s="417"/>
      <c r="DN30" s="417"/>
      <c r="DO30" s="417"/>
      <c r="DP30" s="417"/>
      <c r="DQ30" s="417"/>
      <c r="DR30" s="417"/>
      <c r="DS30" s="417"/>
      <c r="DT30" s="417"/>
      <c r="DU30" s="417"/>
      <c r="DV30" s="417"/>
      <c r="DW30" s="417"/>
      <c r="DX30" s="417"/>
      <c r="DY30" s="417"/>
      <c r="DZ30" s="417"/>
      <c r="EA30" s="417"/>
      <c r="EB30" s="417"/>
      <c r="EC30" s="417"/>
      <c r="ED30" s="417"/>
      <c r="EE30" s="417"/>
      <c r="EF30" s="417"/>
      <c r="EG30" s="417"/>
      <c r="EH30" s="417"/>
      <c r="EI30" s="417"/>
      <c r="EJ30" s="417"/>
      <c r="EK30" s="417"/>
      <c r="EL30" s="417"/>
      <c r="EM30" s="417"/>
      <c r="EN30" s="417"/>
      <c r="EO30" s="417"/>
      <c r="EP30" s="417"/>
      <c r="EQ30" s="417"/>
      <c r="ER30" s="417"/>
      <c r="ES30" s="417"/>
      <c r="ET30" s="417"/>
      <c r="EU30" s="417"/>
      <c r="EV30" s="417"/>
      <c r="EW30" s="417"/>
      <c r="EX30" s="417"/>
      <c r="EY30" s="417"/>
      <c r="EZ30" s="417"/>
      <c r="FA30" s="417"/>
      <c r="FB30" s="417"/>
      <c r="FC30" s="417"/>
      <c r="FD30" s="417"/>
      <c r="FE30" s="417"/>
      <c r="FF30" s="417"/>
      <c r="FG30" s="417"/>
      <c r="FH30" s="417"/>
      <c r="FI30" s="417"/>
      <c r="FJ30" s="417"/>
      <c r="FK30" s="417"/>
      <c r="FL30" s="417"/>
      <c r="FM30" s="417"/>
      <c r="FN30" s="417"/>
      <c r="FO30" s="417"/>
      <c r="FP30" s="417"/>
      <c r="FQ30" s="417"/>
      <c r="FR30" s="417"/>
      <c r="FS30" s="417"/>
      <c r="FT30" s="417"/>
      <c r="FU30" s="417"/>
      <c r="FV30" s="417"/>
      <c r="FW30" s="417"/>
      <c r="FX30" s="417"/>
      <c r="FY30" s="417"/>
      <c r="FZ30" s="417"/>
      <c r="GA30" s="417"/>
      <c r="GB30" s="417"/>
    </row>
    <row r="31" spans="1:184" s="169" customFormat="1" ht="12" customHeight="1">
      <c r="A31" s="181" t="s">
        <v>471</v>
      </c>
      <c r="B31" s="8" t="s">
        <v>472</v>
      </c>
      <c r="C31" s="9" t="s">
        <v>473</v>
      </c>
      <c r="D31" s="9"/>
      <c r="E31" s="9"/>
      <c r="F31" s="20"/>
      <c r="G31" s="177"/>
      <c r="H31" s="167"/>
      <c r="I31" s="103"/>
    </row>
    <row r="32" spans="1:184" ht="12" customHeight="1">
      <c r="A32" s="181"/>
      <c r="B32" s="8"/>
      <c r="C32" s="9"/>
      <c r="D32" s="9"/>
      <c r="E32" s="9"/>
      <c r="F32" s="20"/>
      <c r="G32" s="178"/>
      <c r="H32" s="167"/>
      <c r="I32" s="179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</row>
    <row r="33" spans="1:184" ht="12" customHeight="1">
      <c r="A33" s="19"/>
      <c r="B33" s="19"/>
      <c r="C33" s="203" t="s">
        <v>116</v>
      </c>
      <c r="D33" s="203" t="s">
        <v>474</v>
      </c>
      <c r="E33" s="2"/>
      <c r="F33" s="20"/>
      <c r="G33" s="178"/>
      <c r="H33" s="167"/>
      <c r="I33" s="179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</row>
    <row r="34" spans="1:184" ht="12" customHeight="1">
      <c r="A34" s="19"/>
      <c r="B34" s="19"/>
      <c r="C34" s="2"/>
      <c r="D34" s="203" t="s">
        <v>475</v>
      </c>
      <c r="E34" s="2"/>
      <c r="F34" s="20" t="s">
        <v>37</v>
      </c>
      <c r="G34" s="177">
        <v>50</v>
      </c>
      <c r="H34" s="167"/>
      <c r="I34" s="179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</row>
    <row r="35" spans="1:184" ht="12" customHeight="1">
      <c r="A35" s="19"/>
      <c r="B35" s="19"/>
      <c r="C35" s="2"/>
      <c r="D35" s="203"/>
      <c r="E35" s="2"/>
      <c r="F35" s="20"/>
      <c r="G35" s="177"/>
      <c r="H35" s="167"/>
      <c r="I35" s="179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</row>
    <row r="36" spans="1:184" ht="12" customHeight="1">
      <c r="A36" s="19" t="s">
        <v>63</v>
      </c>
      <c r="B36" s="8" t="s">
        <v>236</v>
      </c>
      <c r="C36" s="9" t="s">
        <v>77</v>
      </c>
      <c r="D36" s="9"/>
      <c r="E36" s="2"/>
      <c r="F36" s="20"/>
      <c r="G36" s="76"/>
      <c r="H36" s="33"/>
      <c r="I36" s="87"/>
    </row>
    <row r="37" spans="1:184" ht="12" customHeight="1">
      <c r="A37" s="19" t="s">
        <v>82</v>
      </c>
      <c r="B37" s="19"/>
      <c r="C37" s="2"/>
      <c r="D37" s="2"/>
      <c r="E37" s="2"/>
      <c r="F37" s="20"/>
      <c r="G37" s="76"/>
      <c r="H37" s="33"/>
      <c r="I37" s="87"/>
    </row>
    <row r="38" spans="1:184" ht="12" customHeight="1">
      <c r="A38" s="19"/>
      <c r="B38" s="8"/>
      <c r="C38" s="203" t="s">
        <v>116</v>
      </c>
      <c r="D38" s="2" t="s">
        <v>78</v>
      </c>
      <c r="E38" s="2"/>
      <c r="F38" s="20"/>
      <c r="G38" s="177"/>
      <c r="H38" s="33"/>
      <c r="I38" s="87"/>
    </row>
    <row r="39" spans="1:184" ht="12" customHeight="1">
      <c r="A39" s="19"/>
      <c r="B39" s="19"/>
      <c r="C39" s="2"/>
      <c r="D39" s="2" t="s">
        <v>79</v>
      </c>
      <c r="E39" s="2"/>
      <c r="F39" s="20"/>
      <c r="G39" s="177"/>
      <c r="H39" s="33"/>
      <c r="I39" s="87"/>
    </row>
    <row r="40" spans="1:184" ht="12" customHeight="1">
      <c r="A40" s="19"/>
      <c r="B40" s="19"/>
      <c r="C40" s="88"/>
      <c r="D40" s="2"/>
      <c r="E40" s="2"/>
      <c r="F40" s="20"/>
      <c r="G40" s="177"/>
      <c r="H40" s="33"/>
      <c r="I40" s="87"/>
    </row>
    <row r="41" spans="1:184" ht="12" customHeight="1">
      <c r="A41" s="19"/>
      <c r="B41" s="8"/>
      <c r="C41" s="9"/>
      <c r="D41" s="203" t="s">
        <v>116</v>
      </c>
      <c r="E41" s="203" t="s">
        <v>80</v>
      </c>
      <c r="F41" s="20" t="s">
        <v>37</v>
      </c>
      <c r="G41" s="76">
        <v>10</v>
      </c>
      <c r="H41" s="33"/>
      <c r="I41" s="87"/>
    </row>
    <row r="42" spans="1:184" ht="12" customHeight="1">
      <c r="A42" s="19"/>
      <c r="B42" s="8"/>
      <c r="C42" s="9"/>
      <c r="D42" s="9"/>
      <c r="E42" s="9"/>
      <c r="F42" s="20"/>
      <c r="G42" s="76"/>
      <c r="H42" s="33"/>
      <c r="I42" s="87"/>
    </row>
    <row r="43" spans="1:184" ht="12" customHeight="1">
      <c r="A43" s="18" t="s">
        <v>269</v>
      </c>
      <c r="B43" s="8" t="s">
        <v>270</v>
      </c>
      <c r="C43" s="9" t="s">
        <v>358</v>
      </c>
      <c r="D43" s="2"/>
      <c r="E43" s="2"/>
      <c r="F43" s="20"/>
      <c r="G43" s="75"/>
      <c r="H43" s="33"/>
      <c r="I43" s="146"/>
    </row>
    <row r="44" spans="1:184" ht="12" customHeight="1">
      <c r="A44" s="18" t="s">
        <v>271</v>
      </c>
      <c r="B44" s="8"/>
      <c r="C44" s="9" t="s">
        <v>359</v>
      </c>
      <c r="D44" s="9"/>
      <c r="E44" s="2"/>
      <c r="F44" s="20"/>
      <c r="G44" s="177"/>
      <c r="H44" s="33"/>
      <c r="I44" s="146"/>
    </row>
    <row r="45" spans="1:184" ht="12" customHeight="1">
      <c r="A45" s="18"/>
      <c r="B45" s="19"/>
      <c r="C45" s="2"/>
      <c r="D45" s="2"/>
      <c r="E45" s="2"/>
      <c r="F45" s="20"/>
      <c r="G45" s="177"/>
      <c r="H45" s="33"/>
      <c r="I45" s="146"/>
    </row>
    <row r="46" spans="1:184" ht="12" customHeight="1">
      <c r="A46" s="18"/>
      <c r="B46" s="19"/>
      <c r="C46" s="2" t="s">
        <v>116</v>
      </c>
      <c r="D46" s="203" t="s">
        <v>360</v>
      </c>
      <c r="E46" s="2"/>
      <c r="F46" s="20"/>
      <c r="G46" s="178"/>
      <c r="H46" s="33"/>
      <c r="I46" s="146"/>
    </row>
    <row r="47" spans="1:184" ht="12" customHeight="1">
      <c r="A47" s="18"/>
      <c r="B47" s="19"/>
      <c r="C47" s="2"/>
      <c r="D47" s="203" t="s">
        <v>361</v>
      </c>
      <c r="E47" s="2"/>
      <c r="F47" s="20"/>
      <c r="G47" s="178"/>
      <c r="H47" s="33"/>
      <c r="I47" s="146"/>
    </row>
    <row r="48" spans="1:184" ht="12" customHeight="1">
      <c r="A48" s="18"/>
      <c r="B48" s="19"/>
      <c r="C48" s="2"/>
      <c r="D48" s="203" t="s">
        <v>362</v>
      </c>
      <c r="E48" s="2"/>
      <c r="F48" s="20"/>
      <c r="G48" s="178"/>
      <c r="H48" s="33"/>
      <c r="I48" s="146"/>
    </row>
    <row r="49" spans="1:184" ht="12" customHeight="1">
      <c r="A49" s="18"/>
      <c r="B49" s="19"/>
      <c r="C49" s="2"/>
      <c r="D49" s="2"/>
      <c r="E49" s="2"/>
      <c r="F49" s="20"/>
      <c r="G49" s="178"/>
      <c r="H49" s="33"/>
      <c r="I49" s="146"/>
    </row>
    <row r="50" spans="1:184" ht="12" customHeight="1">
      <c r="A50" s="18"/>
      <c r="B50" s="19"/>
      <c r="C50" s="2"/>
      <c r="D50" s="2" t="s">
        <v>116</v>
      </c>
      <c r="E50" s="2" t="s">
        <v>261</v>
      </c>
      <c r="F50" s="20" t="s">
        <v>37</v>
      </c>
      <c r="G50" s="178">
        <v>50</v>
      </c>
      <c r="H50" s="33"/>
      <c r="I50" s="136"/>
    </row>
    <row r="51" spans="1:184" ht="12" customHeight="1">
      <c r="A51" s="18"/>
      <c r="B51" s="19"/>
      <c r="C51" s="2"/>
      <c r="D51" s="2"/>
      <c r="E51" s="2"/>
      <c r="F51" s="20"/>
      <c r="G51" s="178"/>
      <c r="H51" s="33"/>
      <c r="I51" s="136"/>
    </row>
    <row r="52" spans="1:184" ht="12" customHeight="1">
      <c r="A52" s="18" t="s">
        <v>274</v>
      </c>
      <c r="B52" s="8" t="s">
        <v>234</v>
      </c>
      <c r="C52" s="9" t="s">
        <v>275</v>
      </c>
      <c r="D52" s="2"/>
      <c r="E52" s="2"/>
      <c r="F52" s="20"/>
      <c r="G52" s="76"/>
      <c r="H52" s="343"/>
      <c r="I52" s="89"/>
    </row>
    <row r="53" spans="1:184" ht="12" customHeight="1">
      <c r="A53" s="18" t="s">
        <v>64</v>
      </c>
      <c r="B53" s="19"/>
      <c r="C53" s="2"/>
      <c r="D53" s="2"/>
      <c r="E53" s="2"/>
      <c r="F53" s="20"/>
      <c r="G53" s="76"/>
      <c r="H53" s="343"/>
      <c r="I53" s="89"/>
    </row>
    <row r="54" spans="1:184" ht="12" customHeight="1">
      <c r="A54" s="18"/>
      <c r="B54" s="19"/>
      <c r="C54" s="2" t="s">
        <v>126</v>
      </c>
      <c r="D54" s="2" t="s">
        <v>276</v>
      </c>
      <c r="E54" s="2"/>
      <c r="F54" s="20"/>
      <c r="G54" s="76"/>
      <c r="H54" s="343"/>
      <c r="I54" s="89"/>
    </row>
    <row r="55" spans="1:184" ht="12" customHeight="1">
      <c r="A55" s="19"/>
      <c r="B55" s="19"/>
      <c r="C55" s="2"/>
      <c r="D55" s="203" t="s">
        <v>277</v>
      </c>
      <c r="E55" s="350"/>
      <c r="F55" s="348"/>
      <c r="G55" s="76"/>
      <c r="H55" s="343"/>
      <c r="I55" s="89"/>
    </row>
    <row r="56" spans="1:184" ht="12" customHeight="1">
      <c r="A56" s="19"/>
      <c r="B56" s="350"/>
      <c r="C56" s="2"/>
      <c r="D56" s="203"/>
      <c r="E56" s="350"/>
      <c r="F56" s="348"/>
      <c r="G56" s="76"/>
      <c r="H56" s="343"/>
      <c r="I56" s="179"/>
    </row>
    <row r="57" spans="1:184" ht="12" customHeight="1">
      <c r="A57" s="19"/>
      <c r="B57" s="350"/>
      <c r="C57" s="2"/>
      <c r="D57" s="2" t="s">
        <v>116</v>
      </c>
      <c r="E57" s="380" t="s">
        <v>278</v>
      </c>
      <c r="F57" s="20" t="s">
        <v>47</v>
      </c>
      <c r="G57" s="76">
        <v>8900</v>
      </c>
      <c r="H57" s="343"/>
      <c r="I57" s="179"/>
      <c r="K57" s="422"/>
    </row>
    <row r="58" spans="1:184" ht="12" customHeight="1">
      <c r="A58" s="19"/>
      <c r="B58" s="350"/>
      <c r="C58" s="2"/>
      <c r="D58" s="2"/>
      <c r="E58" s="380"/>
      <c r="F58" s="20"/>
      <c r="G58" s="76"/>
      <c r="H58" s="343"/>
      <c r="I58" s="179"/>
      <c r="K58" s="422"/>
    </row>
    <row r="59" spans="1:184" ht="12" customHeight="1">
      <c r="A59" s="19"/>
      <c r="B59" s="350"/>
      <c r="C59" s="2"/>
      <c r="D59" s="2"/>
      <c r="E59" s="380"/>
      <c r="F59" s="20"/>
      <c r="G59" s="76"/>
      <c r="H59" s="343"/>
      <c r="I59" s="179"/>
      <c r="K59" s="422"/>
    </row>
    <row r="60" spans="1:184" ht="12" customHeight="1">
      <c r="A60" s="19"/>
      <c r="B60" s="350"/>
      <c r="C60" s="2"/>
      <c r="D60" s="2"/>
      <c r="E60" s="380"/>
      <c r="F60" s="20"/>
      <c r="G60" s="76"/>
      <c r="H60" s="343"/>
      <c r="I60" s="179"/>
      <c r="K60" s="422"/>
    </row>
    <row r="61" spans="1:184" s="168" customFormat="1" ht="12" customHeight="1">
      <c r="A61" s="395"/>
      <c r="B61" s="13"/>
      <c r="C61" s="203"/>
      <c r="D61" s="203"/>
      <c r="E61" s="203"/>
      <c r="F61" s="257"/>
      <c r="G61" s="393"/>
      <c r="H61" s="394"/>
      <c r="I61" s="404"/>
      <c r="J61" s="422"/>
      <c r="K61" s="422"/>
      <c r="L61" s="422"/>
      <c r="M61" s="422"/>
      <c r="N61" s="422"/>
      <c r="O61" s="422"/>
      <c r="P61" s="422"/>
      <c r="Q61" s="422"/>
      <c r="R61" s="422"/>
      <c r="S61" s="422"/>
      <c r="T61" s="422"/>
      <c r="U61" s="422"/>
      <c r="V61" s="422"/>
      <c r="W61" s="422"/>
      <c r="X61" s="422"/>
      <c r="Y61" s="422"/>
      <c r="Z61" s="422"/>
      <c r="AA61" s="422"/>
      <c r="AB61" s="422"/>
      <c r="AC61" s="422"/>
      <c r="AD61" s="422"/>
      <c r="AE61" s="422"/>
      <c r="AF61" s="422"/>
      <c r="AG61" s="422"/>
      <c r="AH61" s="422"/>
      <c r="AI61" s="422"/>
      <c r="AJ61" s="422"/>
      <c r="AK61" s="422"/>
      <c r="AL61" s="422"/>
      <c r="AM61" s="422"/>
      <c r="AN61" s="422"/>
      <c r="AO61" s="422"/>
      <c r="AP61" s="422"/>
      <c r="AQ61" s="422"/>
      <c r="AR61" s="422"/>
      <c r="AS61" s="422"/>
      <c r="AT61" s="422"/>
      <c r="AU61" s="422"/>
      <c r="AV61" s="422"/>
      <c r="AW61" s="422"/>
      <c r="AX61" s="422"/>
      <c r="AY61" s="422"/>
      <c r="AZ61" s="422"/>
      <c r="BA61" s="422"/>
      <c r="BB61" s="422"/>
      <c r="BC61" s="422"/>
      <c r="BD61" s="422"/>
      <c r="BE61" s="422"/>
      <c r="BF61" s="422"/>
      <c r="BG61" s="422"/>
      <c r="BH61" s="422"/>
      <c r="BI61" s="422"/>
      <c r="BJ61" s="422"/>
      <c r="BK61" s="422"/>
      <c r="BL61" s="422"/>
      <c r="BM61" s="422"/>
      <c r="BN61" s="422"/>
      <c r="BO61" s="422"/>
      <c r="BP61" s="422"/>
      <c r="BQ61" s="422"/>
      <c r="BR61" s="422"/>
      <c r="BS61" s="422"/>
      <c r="BT61" s="422"/>
      <c r="BU61" s="422"/>
      <c r="BV61" s="422"/>
      <c r="BW61" s="422"/>
      <c r="BX61" s="422"/>
      <c r="BY61" s="422"/>
      <c r="BZ61" s="422"/>
      <c r="CA61" s="422"/>
      <c r="CB61" s="422"/>
      <c r="CC61" s="422"/>
      <c r="CD61" s="422"/>
      <c r="CE61" s="422"/>
      <c r="CF61" s="422"/>
      <c r="CG61" s="422"/>
      <c r="CH61" s="422"/>
      <c r="CI61" s="422"/>
      <c r="CJ61" s="422"/>
      <c r="CK61" s="422"/>
      <c r="CL61" s="422"/>
      <c r="CM61" s="422"/>
      <c r="CN61" s="422"/>
      <c r="CO61" s="422"/>
      <c r="CP61" s="422"/>
      <c r="CQ61" s="422"/>
      <c r="CR61" s="422"/>
      <c r="CS61" s="422"/>
      <c r="CT61" s="422"/>
      <c r="CU61" s="422"/>
      <c r="CV61" s="422"/>
      <c r="CW61" s="422"/>
      <c r="CX61" s="422"/>
      <c r="CY61" s="422"/>
      <c r="CZ61" s="422"/>
      <c r="DA61" s="422"/>
      <c r="DB61" s="422"/>
      <c r="DC61" s="422"/>
      <c r="DD61" s="422"/>
      <c r="DE61" s="422"/>
      <c r="DF61" s="422"/>
      <c r="DG61" s="422"/>
      <c r="DH61" s="422"/>
      <c r="DI61" s="422"/>
      <c r="DJ61" s="422"/>
      <c r="DK61" s="422"/>
      <c r="DL61" s="422"/>
      <c r="DM61" s="422"/>
      <c r="DN61" s="422"/>
      <c r="DO61" s="422"/>
      <c r="DP61" s="422"/>
      <c r="DQ61" s="422"/>
      <c r="DR61" s="422"/>
      <c r="DS61" s="422"/>
      <c r="DT61" s="422"/>
      <c r="DU61" s="422"/>
      <c r="DV61" s="422"/>
      <c r="DW61" s="422"/>
      <c r="DX61" s="422"/>
      <c r="DY61" s="422"/>
      <c r="DZ61" s="422"/>
      <c r="EA61" s="422"/>
      <c r="EB61" s="422"/>
      <c r="EC61" s="422"/>
      <c r="ED61" s="422"/>
      <c r="EE61" s="422"/>
      <c r="EF61" s="422"/>
      <c r="EG61" s="422"/>
      <c r="EH61" s="422"/>
      <c r="EI61" s="422"/>
      <c r="EJ61" s="422"/>
      <c r="EK61" s="422"/>
      <c r="EL61" s="422"/>
      <c r="EM61" s="422"/>
      <c r="EN61" s="422"/>
      <c r="EO61" s="422"/>
      <c r="EP61" s="422"/>
      <c r="EQ61" s="422"/>
      <c r="ER61" s="422"/>
      <c r="ES61" s="422"/>
      <c r="ET61" s="422"/>
      <c r="EU61" s="422"/>
      <c r="EV61" s="422"/>
      <c r="EW61" s="422"/>
      <c r="EX61" s="422"/>
      <c r="EY61" s="422"/>
      <c r="EZ61" s="422"/>
      <c r="FA61" s="422"/>
      <c r="FB61" s="422"/>
      <c r="FC61" s="422"/>
      <c r="FD61" s="422"/>
      <c r="FE61" s="422"/>
      <c r="FF61" s="422"/>
      <c r="FG61" s="422"/>
      <c r="FH61" s="422"/>
      <c r="FI61" s="422"/>
      <c r="FJ61" s="422"/>
      <c r="FK61" s="422"/>
      <c r="FL61" s="422"/>
      <c r="FM61" s="422"/>
      <c r="FN61" s="422"/>
      <c r="FO61" s="422"/>
      <c r="FP61" s="422"/>
      <c r="FQ61" s="422"/>
      <c r="FR61" s="422"/>
      <c r="FS61" s="422"/>
      <c r="FT61" s="422"/>
      <c r="FU61" s="422"/>
      <c r="FV61" s="422"/>
      <c r="FW61" s="422"/>
      <c r="FX61" s="422"/>
      <c r="FY61" s="422"/>
      <c r="FZ61" s="422"/>
      <c r="GA61" s="422"/>
      <c r="GB61" s="422"/>
    </row>
    <row r="62" spans="1:184" s="168" customFormat="1" ht="12" customHeight="1">
      <c r="A62" s="253"/>
      <c r="B62" s="205"/>
      <c r="C62" s="205"/>
      <c r="D62" s="205"/>
      <c r="E62" s="205"/>
      <c r="F62" s="206"/>
      <c r="G62" s="254"/>
      <c r="H62" s="255"/>
      <c r="I62" s="256"/>
      <c r="J62" s="422"/>
      <c r="K62" s="422"/>
      <c r="L62" s="422"/>
      <c r="M62" s="422"/>
      <c r="N62" s="422"/>
      <c r="O62" s="422"/>
      <c r="P62" s="422"/>
      <c r="Q62" s="422"/>
      <c r="R62" s="422"/>
      <c r="S62" s="422"/>
      <c r="T62" s="422"/>
      <c r="U62" s="422"/>
      <c r="V62" s="422"/>
      <c r="W62" s="422"/>
      <c r="X62" s="422"/>
      <c r="Y62" s="422"/>
      <c r="Z62" s="422"/>
      <c r="AA62" s="422"/>
      <c r="AB62" s="422"/>
      <c r="AC62" s="422"/>
      <c r="AD62" s="422"/>
      <c r="AE62" s="422"/>
      <c r="AF62" s="422"/>
      <c r="AG62" s="422"/>
      <c r="AH62" s="422"/>
      <c r="AI62" s="422"/>
      <c r="AJ62" s="422"/>
      <c r="AK62" s="422"/>
      <c r="AL62" s="422"/>
      <c r="AM62" s="422"/>
      <c r="AN62" s="422"/>
      <c r="AO62" s="422"/>
      <c r="AP62" s="422"/>
      <c r="AQ62" s="422"/>
      <c r="AR62" s="422"/>
      <c r="AS62" s="422"/>
      <c r="AT62" s="422"/>
      <c r="AU62" s="422"/>
      <c r="AV62" s="422"/>
      <c r="AW62" s="422"/>
      <c r="AX62" s="422"/>
      <c r="AY62" s="422"/>
      <c r="AZ62" s="422"/>
      <c r="BA62" s="422"/>
      <c r="BB62" s="422"/>
      <c r="BC62" s="422"/>
      <c r="BD62" s="422"/>
      <c r="BE62" s="422"/>
      <c r="BF62" s="422"/>
      <c r="BG62" s="422"/>
      <c r="BH62" s="422"/>
      <c r="BI62" s="422"/>
      <c r="BJ62" s="422"/>
      <c r="BK62" s="422"/>
      <c r="BL62" s="422"/>
      <c r="BM62" s="422"/>
      <c r="BN62" s="422"/>
      <c r="BO62" s="422"/>
      <c r="BP62" s="422"/>
      <c r="BQ62" s="422"/>
      <c r="BR62" s="422"/>
      <c r="BS62" s="422"/>
      <c r="BT62" s="422"/>
      <c r="BU62" s="422"/>
      <c r="BV62" s="422"/>
      <c r="BW62" s="422"/>
      <c r="BX62" s="422"/>
      <c r="BY62" s="422"/>
      <c r="BZ62" s="422"/>
      <c r="CA62" s="422"/>
      <c r="CB62" s="422"/>
      <c r="CC62" s="422"/>
      <c r="CD62" s="422"/>
      <c r="CE62" s="422"/>
      <c r="CF62" s="422"/>
      <c r="CG62" s="422"/>
      <c r="CH62" s="422"/>
      <c r="CI62" s="422"/>
      <c r="CJ62" s="422"/>
      <c r="CK62" s="422"/>
      <c r="CL62" s="422"/>
      <c r="CM62" s="422"/>
      <c r="CN62" s="422"/>
      <c r="CO62" s="422"/>
      <c r="CP62" s="422"/>
      <c r="CQ62" s="422"/>
      <c r="CR62" s="422"/>
      <c r="CS62" s="422"/>
      <c r="CT62" s="422"/>
      <c r="CU62" s="422"/>
      <c r="CV62" s="422"/>
      <c r="CW62" s="422"/>
      <c r="CX62" s="422"/>
      <c r="CY62" s="422"/>
      <c r="CZ62" s="422"/>
      <c r="DA62" s="422"/>
      <c r="DB62" s="422"/>
      <c r="DC62" s="422"/>
      <c r="DD62" s="422"/>
      <c r="DE62" s="422"/>
      <c r="DF62" s="422"/>
      <c r="DG62" s="422"/>
      <c r="DH62" s="422"/>
      <c r="DI62" s="422"/>
      <c r="DJ62" s="422"/>
      <c r="DK62" s="422"/>
      <c r="DL62" s="422"/>
      <c r="DM62" s="422"/>
      <c r="DN62" s="422"/>
      <c r="DO62" s="422"/>
      <c r="DP62" s="422"/>
      <c r="DQ62" s="422"/>
      <c r="DR62" s="422"/>
      <c r="DS62" s="422"/>
      <c r="DT62" s="422"/>
      <c r="DU62" s="422"/>
      <c r="DV62" s="422"/>
      <c r="DW62" s="422"/>
      <c r="DX62" s="422"/>
      <c r="DY62" s="422"/>
      <c r="DZ62" s="422"/>
      <c r="EA62" s="422"/>
      <c r="EB62" s="422"/>
      <c r="EC62" s="422"/>
      <c r="ED62" s="422"/>
      <c r="EE62" s="422"/>
      <c r="EF62" s="422"/>
      <c r="EG62" s="422"/>
      <c r="EH62" s="422"/>
      <c r="EI62" s="422"/>
      <c r="EJ62" s="422"/>
      <c r="EK62" s="422"/>
      <c r="EL62" s="422"/>
      <c r="EM62" s="422"/>
      <c r="EN62" s="422"/>
      <c r="EO62" s="422"/>
      <c r="EP62" s="422"/>
      <c r="EQ62" s="422"/>
      <c r="ER62" s="422"/>
      <c r="ES62" s="422"/>
      <c r="ET62" s="422"/>
      <c r="EU62" s="422"/>
      <c r="EV62" s="422"/>
      <c r="EW62" s="422"/>
      <c r="EX62" s="422"/>
      <c r="EY62" s="422"/>
      <c r="EZ62" s="422"/>
      <c r="FA62" s="422"/>
      <c r="FB62" s="422"/>
      <c r="FC62" s="422"/>
      <c r="FD62" s="422"/>
      <c r="FE62" s="422"/>
      <c r="FF62" s="422"/>
      <c r="FG62" s="422"/>
      <c r="FH62" s="422"/>
      <c r="FI62" s="422"/>
      <c r="FJ62" s="422"/>
      <c r="FK62" s="422"/>
      <c r="FL62" s="422"/>
      <c r="FM62" s="422"/>
      <c r="FN62" s="422"/>
      <c r="FO62" s="422"/>
      <c r="FP62" s="422"/>
      <c r="FQ62" s="422"/>
      <c r="FR62" s="422"/>
      <c r="FS62" s="422"/>
      <c r="FT62" s="422"/>
      <c r="FU62" s="422"/>
      <c r="FV62" s="422"/>
      <c r="FW62" s="422"/>
      <c r="FX62" s="422"/>
      <c r="FY62" s="422"/>
      <c r="FZ62" s="422"/>
      <c r="GA62" s="422"/>
      <c r="GB62" s="422"/>
    </row>
    <row r="63" spans="1:184" s="168" customFormat="1" ht="12" customHeight="1">
      <c r="A63" s="170" t="s">
        <v>71</v>
      </c>
      <c r="B63" s="203" t="s">
        <v>128</v>
      </c>
      <c r="C63" s="203"/>
      <c r="D63" s="203"/>
      <c r="E63" s="203"/>
      <c r="F63" s="195"/>
      <c r="G63" s="233"/>
      <c r="H63" s="234"/>
      <c r="I63" s="390"/>
      <c r="J63" s="422"/>
      <c r="K63" s="422"/>
      <c r="L63" s="422"/>
      <c r="M63" s="422"/>
      <c r="N63" s="422"/>
      <c r="O63" s="422"/>
      <c r="P63" s="422"/>
      <c r="Q63" s="422"/>
      <c r="R63" s="422"/>
      <c r="S63" s="422"/>
      <c r="T63" s="422"/>
      <c r="U63" s="422"/>
      <c r="V63" s="422"/>
      <c r="W63" s="422"/>
      <c r="X63" s="422"/>
      <c r="Y63" s="422"/>
      <c r="Z63" s="422"/>
      <c r="AA63" s="422"/>
      <c r="AB63" s="422"/>
      <c r="AC63" s="422"/>
      <c r="AD63" s="422"/>
      <c r="AE63" s="422"/>
      <c r="AF63" s="422"/>
      <c r="AG63" s="422"/>
      <c r="AH63" s="422"/>
      <c r="AI63" s="422"/>
      <c r="AJ63" s="422"/>
      <c r="AK63" s="422"/>
      <c r="AL63" s="422"/>
      <c r="AM63" s="422"/>
      <c r="AN63" s="422"/>
      <c r="AO63" s="422"/>
      <c r="AP63" s="422"/>
      <c r="AQ63" s="422"/>
      <c r="AR63" s="422"/>
      <c r="AS63" s="422"/>
      <c r="AT63" s="422"/>
      <c r="AU63" s="422"/>
      <c r="AV63" s="422"/>
      <c r="AW63" s="422"/>
      <c r="AX63" s="422"/>
      <c r="AY63" s="422"/>
      <c r="AZ63" s="422"/>
      <c r="BA63" s="422"/>
      <c r="BB63" s="422"/>
      <c r="BC63" s="422"/>
      <c r="BD63" s="422"/>
      <c r="BE63" s="422"/>
      <c r="BF63" s="422"/>
      <c r="BG63" s="422"/>
      <c r="BH63" s="422"/>
      <c r="BI63" s="422"/>
      <c r="BJ63" s="422"/>
      <c r="BK63" s="422"/>
      <c r="BL63" s="422"/>
      <c r="BM63" s="422"/>
      <c r="BN63" s="422"/>
      <c r="BO63" s="422"/>
      <c r="BP63" s="422"/>
      <c r="BQ63" s="422"/>
      <c r="BR63" s="422"/>
      <c r="BS63" s="422"/>
      <c r="BT63" s="422"/>
      <c r="BU63" s="422"/>
      <c r="BV63" s="422"/>
      <c r="BW63" s="422"/>
      <c r="BX63" s="422"/>
      <c r="BY63" s="422"/>
      <c r="BZ63" s="422"/>
      <c r="CA63" s="422"/>
      <c r="CB63" s="422"/>
      <c r="CC63" s="422"/>
      <c r="CD63" s="422"/>
      <c r="CE63" s="422"/>
      <c r="CF63" s="422"/>
      <c r="CG63" s="422"/>
      <c r="CH63" s="422"/>
      <c r="CI63" s="422"/>
      <c r="CJ63" s="422"/>
      <c r="CK63" s="422"/>
      <c r="CL63" s="422"/>
      <c r="CM63" s="422"/>
      <c r="CN63" s="422"/>
      <c r="CO63" s="422"/>
      <c r="CP63" s="422"/>
      <c r="CQ63" s="422"/>
      <c r="CR63" s="422"/>
      <c r="CS63" s="422"/>
      <c r="CT63" s="422"/>
      <c r="CU63" s="422"/>
      <c r="CV63" s="422"/>
      <c r="CW63" s="422"/>
      <c r="CX63" s="422"/>
      <c r="CY63" s="422"/>
      <c r="CZ63" s="422"/>
      <c r="DA63" s="422"/>
      <c r="DB63" s="422"/>
      <c r="DC63" s="422"/>
      <c r="DD63" s="422"/>
      <c r="DE63" s="422"/>
      <c r="DF63" s="422"/>
      <c r="DG63" s="422"/>
      <c r="DH63" s="422"/>
      <c r="DI63" s="422"/>
      <c r="DJ63" s="422"/>
      <c r="DK63" s="422"/>
      <c r="DL63" s="422"/>
      <c r="DM63" s="422"/>
      <c r="DN63" s="422"/>
      <c r="DO63" s="422"/>
      <c r="DP63" s="422"/>
      <c r="DQ63" s="422"/>
      <c r="DR63" s="422"/>
      <c r="DS63" s="422"/>
      <c r="DT63" s="422"/>
      <c r="DU63" s="422"/>
      <c r="DV63" s="422"/>
      <c r="DW63" s="422"/>
      <c r="DX63" s="422"/>
      <c r="DY63" s="422"/>
      <c r="DZ63" s="422"/>
      <c r="EA63" s="422"/>
      <c r="EB63" s="422"/>
      <c r="EC63" s="422"/>
      <c r="ED63" s="422"/>
      <c r="EE63" s="422"/>
      <c r="EF63" s="422"/>
      <c r="EG63" s="422"/>
      <c r="EH63" s="422"/>
      <c r="EI63" s="422"/>
      <c r="EJ63" s="422"/>
      <c r="EK63" s="422"/>
      <c r="EL63" s="422"/>
      <c r="EM63" s="422"/>
      <c r="EN63" s="422"/>
      <c r="EO63" s="422"/>
      <c r="EP63" s="422"/>
      <c r="EQ63" s="422"/>
      <c r="ER63" s="422"/>
      <c r="ES63" s="422"/>
      <c r="ET63" s="422"/>
      <c r="EU63" s="422"/>
      <c r="EV63" s="422"/>
      <c r="EW63" s="422"/>
      <c r="EX63" s="422"/>
      <c r="EY63" s="422"/>
      <c r="EZ63" s="422"/>
      <c r="FA63" s="422"/>
      <c r="FB63" s="422"/>
      <c r="FC63" s="422"/>
      <c r="FD63" s="422"/>
      <c r="FE63" s="422"/>
      <c r="FF63" s="422"/>
      <c r="FG63" s="422"/>
      <c r="FH63" s="422"/>
      <c r="FI63" s="422"/>
      <c r="FJ63" s="422"/>
      <c r="FK63" s="422"/>
      <c r="FL63" s="422"/>
      <c r="FM63" s="422"/>
      <c r="FN63" s="422"/>
      <c r="FO63" s="422"/>
      <c r="FP63" s="422"/>
      <c r="FQ63" s="422"/>
      <c r="FR63" s="422"/>
      <c r="FS63" s="422"/>
      <c r="FT63" s="422"/>
      <c r="FU63" s="422"/>
      <c r="FV63" s="422"/>
      <c r="FW63" s="422"/>
      <c r="FX63" s="422"/>
      <c r="FY63" s="422"/>
      <c r="FZ63" s="422"/>
      <c r="GA63" s="422"/>
      <c r="GB63" s="422"/>
    </row>
    <row r="64" spans="1:184" s="168" customFormat="1" ht="12" customHeight="1">
      <c r="A64" s="257"/>
      <c r="B64" s="208"/>
      <c r="C64" s="208"/>
      <c r="D64" s="208"/>
      <c r="E64" s="208"/>
      <c r="F64" s="209"/>
      <c r="G64" s="258"/>
      <c r="H64" s="259"/>
      <c r="I64" s="260"/>
      <c r="J64" s="422"/>
      <c r="K64" s="422"/>
      <c r="L64" s="422"/>
      <c r="M64" s="422"/>
      <c r="N64" s="422"/>
      <c r="O64" s="422"/>
      <c r="P64" s="422"/>
      <c r="Q64" s="422"/>
      <c r="R64" s="422"/>
      <c r="S64" s="422"/>
      <c r="T64" s="422"/>
      <c r="U64" s="422"/>
      <c r="V64" s="422"/>
      <c r="W64" s="422"/>
      <c r="X64" s="422"/>
      <c r="Y64" s="422"/>
      <c r="Z64" s="422"/>
      <c r="AA64" s="422"/>
      <c r="AB64" s="422"/>
      <c r="AC64" s="422"/>
      <c r="AD64" s="422"/>
      <c r="AE64" s="422"/>
      <c r="AF64" s="422"/>
      <c r="AG64" s="422"/>
      <c r="AH64" s="422"/>
      <c r="AI64" s="422"/>
      <c r="AJ64" s="422"/>
      <c r="AK64" s="422"/>
      <c r="AL64" s="422"/>
      <c r="AM64" s="422"/>
      <c r="AN64" s="422"/>
      <c r="AO64" s="422"/>
      <c r="AP64" s="422"/>
      <c r="AQ64" s="422"/>
      <c r="AR64" s="422"/>
      <c r="AS64" s="422"/>
      <c r="AT64" s="422"/>
      <c r="AU64" s="422"/>
      <c r="AV64" s="422"/>
      <c r="AW64" s="422"/>
      <c r="AX64" s="422"/>
      <c r="AY64" s="422"/>
      <c r="AZ64" s="422"/>
      <c r="BA64" s="422"/>
      <c r="BB64" s="422"/>
      <c r="BC64" s="422"/>
      <c r="BD64" s="422"/>
      <c r="BE64" s="422"/>
      <c r="BF64" s="422"/>
      <c r="BG64" s="422"/>
      <c r="BH64" s="422"/>
      <c r="BI64" s="422"/>
      <c r="BJ64" s="422"/>
      <c r="BK64" s="422"/>
      <c r="BL64" s="422"/>
      <c r="BM64" s="422"/>
      <c r="BN64" s="422"/>
      <c r="BO64" s="422"/>
      <c r="BP64" s="422"/>
      <c r="BQ64" s="422"/>
      <c r="BR64" s="422"/>
      <c r="BS64" s="422"/>
      <c r="BT64" s="422"/>
      <c r="BU64" s="422"/>
      <c r="BV64" s="422"/>
      <c r="BW64" s="422"/>
      <c r="BX64" s="422"/>
      <c r="BY64" s="422"/>
      <c r="BZ64" s="422"/>
      <c r="CA64" s="422"/>
      <c r="CB64" s="422"/>
      <c r="CC64" s="422"/>
      <c r="CD64" s="422"/>
      <c r="CE64" s="422"/>
      <c r="CF64" s="422"/>
      <c r="CG64" s="422"/>
      <c r="CH64" s="422"/>
      <c r="CI64" s="422"/>
      <c r="CJ64" s="422"/>
      <c r="CK64" s="422"/>
      <c r="CL64" s="422"/>
      <c r="CM64" s="422"/>
      <c r="CN64" s="422"/>
      <c r="CO64" s="422"/>
      <c r="CP64" s="422"/>
      <c r="CQ64" s="422"/>
      <c r="CR64" s="422"/>
      <c r="CS64" s="422"/>
      <c r="CT64" s="422"/>
      <c r="CU64" s="422"/>
      <c r="CV64" s="422"/>
      <c r="CW64" s="422"/>
      <c r="CX64" s="422"/>
      <c r="CY64" s="422"/>
      <c r="CZ64" s="422"/>
      <c r="DA64" s="422"/>
      <c r="DB64" s="422"/>
      <c r="DC64" s="422"/>
      <c r="DD64" s="422"/>
      <c r="DE64" s="422"/>
      <c r="DF64" s="422"/>
      <c r="DG64" s="422"/>
      <c r="DH64" s="422"/>
      <c r="DI64" s="422"/>
      <c r="DJ64" s="422"/>
      <c r="DK64" s="422"/>
      <c r="DL64" s="422"/>
      <c r="DM64" s="422"/>
      <c r="DN64" s="422"/>
      <c r="DO64" s="422"/>
      <c r="DP64" s="422"/>
      <c r="DQ64" s="422"/>
      <c r="DR64" s="422"/>
      <c r="DS64" s="422"/>
      <c r="DT64" s="422"/>
      <c r="DU64" s="422"/>
      <c r="DV64" s="422"/>
      <c r="DW64" s="422"/>
      <c r="DX64" s="422"/>
      <c r="DY64" s="422"/>
      <c r="DZ64" s="422"/>
      <c r="EA64" s="422"/>
      <c r="EB64" s="422"/>
      <c r="EC64" s="422"/>
      <c r="ED64" s="422"/>
      <c r="EE64" s="422"/>
      <c r="EF64" s="422"/>
      <c r="EG64" s="422"/>
      <c r="EH64" s="422"/>
      <c r="EI64" s="422"/>
      <c r="EJ64" s="422"/>
      <c r="EK64" s="422"/>
      <c r="EL64" s="422"/>
      <c r="EM64" s="422"/>
      <c r="EN64" s="422"/>
      <c r="EO64" s="422"/>
      <c r="EP64" s="422"/>
      <c r="EQ64" s="422"/>
      <c r="ER64" s="422"/>
      <c r="ES64" s="422"/>
      <c r="ET64" s="422"/>
      <c r="EU64" s="422"/>
      <c r="EV64" s="422"/>
      <c r="EW64" s="422"/>
      <c r="EX64" s="422"/>
      <c r="EY64" s="422"/>
      <c r="EZ64" s="422"/>
      <c r="FA64" s="422"/>
      <c r="FB64" s="422"/>
      <c r="FC64" s="422"/>
      <c r="FD64" s="422"/>
      <c r="FE64" s="422"/>
      <c r="FF64" s="422"/>
      <c r="FG64" s="422"/>
      <c r="FH64" s="422"/>
      <c r="FI64" s="422"/>
      <c r="FJ64" s="422"/>
      <c r="FK64" s="422"/>
      <c r="FL64" s="422"/>
      <c r="FM64" s="422"/>
      <c r="FN64" s="422"/>
      <c r="FO64" s="422"/>
      <c r="FP64" s="422"/>
      <c r="FQ64" s="422"/>
      <c r="FR64" s="422"/>
      <c r="FS64" s="422"/>
      <c r="FT64" s="422"/>
      <c r="FU64" s="422"/>
      <c r="FV64" s="422"/>
      <c r="FW64" s="422"/>
      <c r="FX64" s="422"/>
      <c r="FY64" s="422"/>
      <c r="FZ64" s="422"/>
      <c r="GA64" s="422"/>
      <c r="GB64" s="422"/>
    </row>
    <row r="65" spans="1:184" s="168" customFormat="1" ht="12" customHeight="1">
      <c r="I65" s="261"/>
      <c r="J65" s="422"/>
      <c r="K65" s="422"/>
      <c r="L65" s="422"/>
      <c r="M65" s="422"/>
      <c r="N65" s="422"/>
      <c r="O65" s="422"/>
      <c r="P65" s="422"/>
      <c r="Q65" s="422"/>
      <c r="R65" s="422"/>
      <c r="S65" s="422"/>
      <c r="T65" s="422"/>
      <c r="U65" s="422"/>
      <c r="V65" s="422"/>
      <c r="W65" s="422"/>
      <c r="X65" s="422"/>
      <c r="Y65" s="422"/>
      <c r="Z65" s="422"/>
      <c r="AA65" s="422"/>
      <c r="AB65" s="422"/>
      <c r="AC65" s="422"/>
      <c r="AD65" s="422"/>
      <c r="AE65" s="422"/>
      <c r="AF65" s="422"/>
      <c r="AG65" s="422"/>
      <c r="AH65" s="422"/>
      <c r="AI65" s="422"/>
      <c r="AJ65" s="422"/>
      <c r="AK65" s="422"/>
      <c r="AL65" s="422"/>
      <c r="AM65" s="422"/>
      <c r="AN65" s="422"/>
      <c r="AO65" s="422"/>
      <c r="AP65" s="422"/>
      <c r="AQ65" s="422"/>
      <c r="AR65" s="422"/>
      <c r="AS65" s="422"/>
      <c r="AT65" s="422"/>
      <c r="AU65" s="422"/>
      <c r="AV65" s="422"/>
      <c r="AW65" s="422"/>
      <c r="AX65" s="422"/>
      <c r="AY65" s="422"/>
      <c r="AZ65" s="422"/>
      <c r="BA65" s="422"/>
      <c r="BB65" s="422"/>
      <c r="BC65" s="422"/>
      <c r="BD65" s="422"/>
      <c r="BE65" s="422"/>
      <c r="BF65" s="422"/>
      <c r="BG65" s="422"/>
      <c r="BH65" s="422"/>
      <c r="BI65" s="422"/>
      <c r="BJ65" s="422"/>
      <c r="BK65" s="422"/>
      <c r="BL65" s="422"/>
      <c r="BM65" s="422"/>
      <c r="BN65" s="422"/>
      <c r="BO65" s="422"/>
      <c r="BP65" s="422"/>
      <c r="BQ65" s="422"/>
      <c r="BR65" s="422"/>
      <c r="BS65" s="422"/>
      <c r="BT65" s="422"/>
      <c r="BU65" s="422"/>
      <c r="BV65" s="422"/>
      <c r="BW65" s="422"/>
      <c r="BX65" s="422"/>
      <c r="BY65" s="422"/>
      <c r="BZ65" s="422"/>
      <c r="CA65" s="422"/>
      <c r="CB65" s="422"/>
      <c r="CC65" s="422"/>
      <c r="CD65" s="422"/>
      <c r="CE65" s="422"/>
      <c r="CF65" s="422"/>
      <c r="CG65" s="422"/>
      <c r="CH65" s="422"/>
      <c r="CI65" s="422"/>
      <c r="CJ65" s="422"/>
      <c r="CK65" s="422"/>
      <c r="CL65" s="422"/>
      <c r="CM65" s="422"/>
      <c r="CN65" s="422"/>
      <c r="CO65" s="422"/>
      <c r="CP65" s="422"/>
      <c r="CQ65" s="422"/>
      <c r="CR65" s="422"/>
      <c r="CS65" s="422"/>
      <c r="CT65" s="422"/>
      <c r="CU65" s="422"/>
      <c r="CV65" s="422"/>
      <c r="CW65" s="422"/>
      <c r="CX65" s="422"/>
      <c r="CY65" s="422"/>
      <c r="CZ65" s="422"/>
      <c r="DA65" s="422"/>
      <c r="DB65" s="422"/>
      <c r="DC65" s="422"/>
      <c r="DD65" s="422"/>
      <c r="DE65" s="422"/>
      <c r="DF65" s="422"/>
      <c r="DG65" s="422"/>
      <c r="DH65" s="422"/>
      <c r="DI65" s="422"/>
      <c r="DJ65" s="422"/>
      <c r="DK65" s="422"/>
      <c r="DL65" s="422"/>
      <c r="DM65" s="422"/>
      <c r="DN65" s="422"/>
      <c r="DO65" s="422"/>
      <c r="DP65" s="422"/>
      <c r="DQ65" s="422"/>
      <c r="DR65" s="422"/>
      <c r="DS65" s="422"/>
      <c r="DT65" s="422"/>
      <c r="DU65" s="422"/>
      <c r="DV65" s="422"/>
      <c r="DW65" s="422"/>
      <c r="DX65" s="422"/>
      <c r="DY65" s="422"/>
      <c r="DZ65" s="422"/>
      <c r="EA65" s="422"/>
      <c r="EB65" s="422"/>
      <c r="EC65" s="422"/>
      <c r="ED65" s="422"/>
      <c r="EE65" s="422"/>
      <c r="EF65" s="422"/>
      <c r="EG65" s="422"/>
      <c r="EH65" s="422"/>
      <c r="EI65" s="422"/>
      <c r="EJ65" s="422"/>
      <c r="EK65" s="422"/>
      <c r="EL65" s="422"/>
      <c r="EM65" s="422"/>
      <c r="EN65" s="422"/>
      <c r="EO65" s="422"/>
      <c r="EP65" s="422"/>
      <c r="EQ65" s="422"/>
      <c r="ER65" s="422"/>
      <c r="ES65" s="422"/>
      <c r="ET65" s="422"/>
      <c r="EU65" s="422"/>
      <c r="EV65" s="422"/>
      <c r="EW65" s="422"/>
      <c r="EX65" s="422"/>
      <c r="EY65" s="422"/>
      <c r="EZ65" s="422"/>
      <c r="FA65" s="422"/>
      <c r="FB65" s="422"/>
      <c r="FC65" s="422"/>
      <c r="FD65" s="422"/>
      <c r="FE65" s="422"/>
      <c r="FF65" s="422"/>
      <c r="FG65" s="422"/>
      <c r="FH65" s="422"/>
      <c r="FI65" s="422"/>
      <c r="FJ65" s="422"/>
      <c r="FK65" s="422"/>
      <c r="FL65" s="422"/>
      <c r="FM65" s="422"/>
      <c r="FN65" s="422"/>
      <c r="FO65" s="422"/>
      <c r="FP65" s="422"/>
      <c r="FQ65" s="422"/>
      <c r="FR65" s="422"/>
      <c r="FS65" s="422"/>
      <c r="FT65" s="422"/>
      <c r="FU65" s="422"/>
      <c r="FV65" s="422"/>
      <c r="FW65" s="422"/>
      <c r="FX65" s="422"/>
      <c r="FY65" s="422"/>
      <c r="FZ65" s="422"/>
      <c r="GA65" s="422"/>
      <c r="GB65" s="422"/>
    </row>
    <row r="66" spans="1:184" s="168" customFormat="1" ht="12" customHeight="1">
      <c r="A66" s="182"/>
      <c r="B66" s="203"/>
      <c r="C66" s="203"/>
      <c r="D66" s="203"/>
      <c r="E66" s="203"/>
      <c r="F66" s="195"/>
      <c r="G66" s="233"/>
      <c r="H66" s="234"/>
      <c r="I66" s="239" t="s">
        <v>68</v>
      </c>
      <c r="J66" s="422"/>
      <c r="K66" s="422"/>
      <c r="L66" s="422"/>
      <c r="M66" s="422"/>
      <c r="N66" s="422"/>
      <c r="O66" s="422"/>
      <c r="P66" s="422"/>
      <c r="Q66" s="422"/>
      <c r="R66" s="422"/>
      <c r="S66" s="422"/>
      <c r="T66" s="422"/>
      <c r="U66" s="422"/>
      <c r="V66" s="422"/>
      <c r="W66" s="422"/>
      <c r="X66" s="422"/>
      <c r="Y66" s="422"/>
      <c r="Z66" s="422"/>
      <c r="AA66" s="422"/>
      <c r="AB66" s="422"/>
      <c r="AC66" s="422"/>
      <c r="AD66" s="422"/>
      <c r="AE66" s="422"/>
      <c r="AF66" s="422"/>
      <c r="AG66" s="422"/>
      <c r="AH66" s="422"/>
      <c r="AI66" s="422"/>
      <c r="AJ66" s="422"/>
      <c r="AK66" s="422"/>
      <c r="AL66" s="422"/>
      <c r="AM66" s="422"/>
      <c r="AN66" s="422"/>
      <c r="AO66" s="422"/>
      <c r="AP66" s="422"/>
      <c r="AQ66" s="422"/>
      <c r="AR66" s="422"/>
      <c r="AS66" s="422"/>
      <c r="AT66" s="422"/>
      <c r="AU66" s="422"/>
      <c r="AV66" s="422"/>
      <c r="AW66" s="422"/>
      <c r="AX66" s="422"/>
      <c r="AY66" s="422"/>
      <c r="AZ66" s="422"/>
      <c r="BA66" s="422"/>
      <c r="BB66" s="422"/>
      <c r="BC66" s="422"/>
      <c r="BD66" s="422"/>
      <c r="BE66" s="422"/>
      <c r="BF66" s="422"/>
      <c r="BG66" s="422"/>
      <c r="BH66" s="422"/>
      <c r="BI66" s="422"/>
      <c r="BJ66" s="422"/>
      <c r="BK66" s="422"/>
      <c r="BL66" s="422"/>
      <c r="BM66" s="422"/>
      <c r="BN66" s="422"/>
      <c r="BO66" s="422"/>
      <c r="BP66" s="422"/>
      <c r="BQ66" s="422"/>
      <c r="BR66" s="422"/>
      <c r="BS66" s="422"/>
      <c r="BT66" s="422"/>
      <c r="BU66" s="422"/>
      <c r="BV66" s="422"/>
      <c r="BW66" s="422"/>
      <c r="BX66" s="422"/>
      <c r="BY66" s="422"/>
      <c r="BZ66" s="422"/>
      <c r="CA66" s="422"/>
      <c r="CB66" s="422"/>
      <c r="CC66" s="422"/>
      <c r="CD66" s="422"/>
      <c r="CE66" s="422"/>
      <c r="CF66" s="422"/>
      <c r="CG66" s="422"/>
      <c r="CH66" s="422"/>
      <c r="CI66" s="422"/>
      <c r="CJ66" s="422"/>
      <c r="CK66" s="422"/>
      <c r="CL66" s="422"/>
      <c r="CM66" s="422"/>
      <c r="CN66" s="422"/>
      <c r="CO66" s="422"/>
      <c r="CP66" s="422"/>
      <c r="CQ66" s="422"/>
      <c r="CR66" s="422"/>
      <c r="CS66" s="422"/>
      <c r="CT66" s="422"/>
      <c r="CU66" s="422"/>
      <c r="CV66" s="422"/>
      <c r="CW66" s="422"/>
      <c r="CX66" s="422"/>
      <c r="CY66" s="422"/>
      <c r="CZ66" s="422"/>
      <c r="DA66" s="422"/>
      <c r="DB66" s="422"/>
      <c r="DC66" s="422"/>
      <c r="DD66" s="422"/>
      <c r="DE66" s="422"/>
      <c r="DF66" s="422"/>
      <c r="DG66" s="422"/>
      <c r="DH66" s="422"/>
      <c r="DI66" s="422"/>
      <c r="DJ66" s="422"/>
      <c r="DK66" s="422"/>
      <c r="DL66" s="422"/>
      <c r="DM66" s="422"/>
      <c r="DN66" s="422"/>
      <c r="DO66" s="422"/>
      <c r="DP66" s="422"/>
      <c r="DQ66" s="422"/>
      <c r="DR66" s="422"/>
      <c r="DS66" s="422"/>
      <c r="DT66" s="422"/>
      <c r="DU66" s="422"/>
      <c r="DV66" s="422"/>
      <c r="DW66" s="422"/>
      <c r="DX66" s="422"/>
      <c r="DY66" s="422"/>
      <c r="DZ66" s="422"/>
      <c r="EA66" s="422"/>
      <c r="EB66" s="422"/>
      <c r="EC66" s="422"/>
      <c r="ED66" s="422"/>
      <c r="EE66" s="422"/>
      <c r="EF66" s="422"/>
      <c r="EG66" s="422"/>
      <c r="EH66" s="422"/>
      <c r="EI66" s="422"/>
      <c r="EJ66" s="422"/>
      <c r="EK66" s="422"/>
      <c r="EL66" s="422"/>
      <c r="EM66" s="422"/>
      <c r="EN66" s="422"/>
      <c r="EO66" s="422"/>
      <c r="EP66" s="422"/>
      <c r="EQ66" s="422"/>
      <c r="ER66" s="422"/>
      <c r="ES66" s="422"/>
      <c r="ET66" s="422"/>
      <c r="EU66" s="422"/>
      <c r="EV66" s="422"/>
      <c r="EW66" s="422"/>
      <c r="EX66" s="422"/>
      <c r="EY66" s="422"/>
      <c r="EZ66" s="422"/>
      <c r="FA66" s="422"/>
      <c r="FB66" s="422"/>
      <c r="FC66" s="422"/>
      <c r="FD66" s="422"/>
      <c r="FE66" s="422"/>
      <c r="FF66" s="422"/>
      <c r="FG66" s="422"/>
      <c r="FH66" s="422"/>
      <c r="FI66" s="422"/>
      <c r="FJ66" s="422"/>
      <c r="FK66" s="422"/>
      <c r="FL66" s="422"/>
      <c r="FM66" s="422"/>
      <c r="FN66" s="422"/>
      <c r="FO66" s="422"/>
      <c r="FP66" s="422"/>
      <c r="FQ66" s="422"/>
      <c r="FR66" s="422"/>
      <c r="FS66" s="422"/>
      <c r="FT66" s="422"/>
      <c r="FU66" s="422"/>
      <c r="FV66" s="422"/>
      <c r="FW66" s="422"/>
      <c r="FX66" s="422"/>
      <c r="FY66" s="422"/>
      <c r="FZ66" s="422"/>
      <c r="GA66" s="422"/>
      <c r="GB66" s="422"/>
    </row>
    <row r="67" spans="1:184" s="168" customFormat="1" ht="12" customHeight="1">
      <c r="B67" s="203"/>
      <c r="C67" s="203"/>
      <c r="D67" s="203"/>
      <c r="E67" s="203"/>
      <c r="F67" s="195"/>
      <c r="G67" s="230"/>
      <c r="H67" s="231"/>
      <c r="I67" s="262"/>
      <c r="J67" s="422"/>
      <c r="K67" s="422"/>
      <c r="L67" s="422"/>
      <c r="M67" s="422"/>
      <c r="N67" s="422"/>
      <c r="O67" s="422"/>
      <c r="P67" s="422"/>
      <c r="Q67" s="422"/>
      <c r="R67" s="422"/>
      <c r="S67" s="422"/>
      <c r="T67" s="422"/>
      <c r="U67" s="422"/>
      <c r="V67" s="422"/>
      <c r="W67" s="422"/>
      <c r="X67" s="422"/>
      <c r="Y67" s="422"/>
      <c r="Z67" s="422"/>
      <c r="AA67" s="422"/>
      <c r="AB67" s="422"/>
      <c r="AC67" s="422"/>
      <c r="AD67" s="422"/>
      <c r="AE67" s="422"/>
      <c r="AF67" s="422"/>
      <c r="AG67" s="422"/>
      <c r="AH67" s="422"/>
      <c r="AI67" s="422"/>
      <c r="AJ67" s="422"/>
      <c r="AK67" s="422"/>
      <c r="AL67" s="422"/>
      <c r="AM67" s="422"/>
      <c r="AN67" s="422"/>
      <c r="AO67" s="422"/>
      <c r="AP67" s="422"/>
      <c r="AQ67" s="422"/>
      <c r="AR67" s="422"/>
      <c r="AS67" s="422"/>
      <c r="AT67" s="422"/>
      <c r="AU67" s="422"/>
      <c r="AV67" s="422"/>
      <c r="AW67" s="422"/>
      <c r="AX67" s="422"/>
      <c r="AY67" s="422"/>
      <c r="AZ67" s="422"/>
      <c r="BA67" s="422"/>
      <c r="BB67" s="422"/>
      <c r="BC67" s="422"/>
      <c r="BD67" s="422"/>
      <c r="BE67" s="422"/>
      <c r="BF67" s="422"/>
      <c r="BG67" s="422"/>
      <c r="BH67" s="422"/>
      <c r="BI67" s="422"/>
      <c r="BJ67" s="422"/>
      <c r="BK67" s="422"/>
      <c r="BL67" s="422"/>
      <c r="BM67" s="422"/>
      <c r="BN67" s="422"/>
      <c r="BO67" s="422"/>
      <c r="BP67" s="422"/>
      <c r="BQ67" s="422"/>
      <c r="BR67" s="422"/>
      <c r="BS67" s="422"/>
      <c r="BT67" s="422"/>
      <c r="BU67" s="422"/>
      <c r="BV67" s="422"/>
      <c r="BW67" s="422"/>
      <c r="BX67" s="422"/>
      <c r="BY67" s="422"/>
      <c r="BZ67" s="422"/>
      <c r="CA67" s="422"/>
      <c r="CB67" s="422"/>
      <c r="CC67" s="422"/>
      <c r="CD67" s="422"/>
      <c r="CE67" s="422"/>
      <c r="CF67" s="422"/>
      <c r="CG67" s="422"/>
      <c r="CH67" s="422"/>
      <c r="CI67" s="422"/>
      <c r="CJ67" s="422"/>
      <c r="CK67" s="422"/>
      <c r="CL67" s="422"/>
      <c r="CM67" s="422"/>
      <c r="CN67" s="422"/>
      <c r="CO67" s="422"/>
      <c r="CP67" s="422"/>
      <c r="CQ67" s="422"/>
      <c r="CR67" s="422"/>
      <c r="CS67" s="422"/>
      <c r="CT67" s="422"/>
      <c r="CU67" s="422"/>
      <c r="CV67" s="422"/>
      <c r="CW67" s="422"/>
      <c r="CX67" s="422"/>
      <c r="CY67" s="422"/>
      <c r="CZ67" s="422"/>
      <c r="DA67" s="422"/>
      <c r="DB67" s="422"/>
      <c r="DC67" s="422"/>
      <c r="DD67" s="422"/>
      <c r="DE67" s="422"/>
      <c r="DF67" s="422"/>
      <c r="DG67" s="422"/>
      <c r="DH67" s="422"/>
      <c r="DI67" s="422"/>
      <c r="DJ67" s="422"/>
      <c r="DK67" s="422"/>
      <c r="DL67" s="422"/>
      <c r="DM67" s="422"/>
      <c r="DN67" s="422"/>
      <c r="DO67" s="422"/>
      <c r="DP67" s="422"/>
      <c r="DQ67" s="422"/>
      <c r="DR67" s="422"/>
      <c r="DS67" s="422"/>
      <c r="DT67" s="422"/>
      <c r="DU67" s="422"/>
      <c r="DV67" s="422"/>
      <c r="DW67" s="422"/>
      <c r="DX67" s="422"/>
      <c r="DY67" s="422"/>
      <c r="DZ67" s="422"/>
      <c r="EA67" s="422"/>
      <c r="EB67" s="422"/>
      <c r="EC67" s="422"/>
      <c r="ED67" s="422"/>
      <c r="EE67" s="422"/>
      <c r="EF67" s="422"/>
      <c r="EG67" s="422"/>
      <c r="EH67" s="422"/>
      <c r="EI67" s="422"/>
      <c r="EJ67" s="422"/>
      <c r="EK67" s="422"/>
      <c r="EL67" s="422"/>
      <c r="EM67" s="422"/>
      <c r="EN67" s="422"/>
      <c r="EO67" s="422"/>
      <c r="EP67" s="422"/>
      <c r="EQ67" s="422"/>
      <c r="ER67" s="422"/>
      <c r="ES67" s="422"/>
      <c r="ET67" s="422"/>
      <c r="EU67" s="422"/>
      <c r="EV67" s="422"/>
      <c r="EW67" s="422"/>
      <c r="EX67" s="422"/>
      <c r="EY67" s="422"/>
      <c r="EZ67" s="422"/>
      <c r="FA67" s="422"/>
      <c r="FB67" s="422"/>
      <c r="FC67" s="422"/>
      <c r="FD67" s="422"/>
      <c r="FE67" s="422"/>
      <c r="FF67" s="422"/>
      <c r="FG67" s="422"/>
      <c r="FH67" s="422"/>
      <c r="FI67" s="422"/>
      <c r="FJ67" s="422"/>
      <c r="FK67" s="422"/>
      <c r="FL67" s="422"/>
      <c r="FM67" s="422"/>
      <c r="FN67" s="422"/>
      <c r="FO67" s="422"/>
      <c r="FP67" s="422"/>
      <c r="FQ67" s="422"/>
      <c r="FR67" s="422"/>
      <c r="FS67" s="422"/>
      <c r="FT67" s="422"/>
      <c r="FU67" s="422"/>
      <c r="FV67" s="422"/>
      <c r="FW67" s="422"/>
      <c r="FX67" s="422"/>
      <c r="FY67" s="422"/>
      <c r="FZ67" s="422"/>
      <c r="GA67" s="422"/>
      <c r="GB67" s="422"/>
    </row>
    <row r="68" spans="1:184" s="168" customFormat="1" ht="12" customHeight="1">
      <c r="A68" s="3" t="s">
        <v>17</v>
      </c>
      <c r="B68" s="3"/>
      <c r="C68" s="4"/>
      <c r="D68" s="4"/>
      <c r="E68" s="4"/>
      <c r="F68" s="5"/>
      <c r="G68" s="240"/>
      <c r="H68" s="241"/>
      <c r="I68" s="263"/>
      <c r="J68" s="422"/>
      <c r="K68" s="422"/>
      <c r="L68" s="422"/>
      <c r="M68" s="422"/>
      <c r="N68" s="422"/>
      <c r="O68" s="422"/>
      <c r="P68" s="422"/>
      <c r="Q68" s="422"/>
      <c r="R68" s="422"/>
      <c r="S68" s="422"/>
      <c r="T68" s="422"/>
      <c r="U68" s="422"/>
      <c r="V68" s="422"/>
      <c r="W68" s="422"/>
      <c r="X68" s="422"/>
      <c r="Y68" s="422"/>
      <c r="Z68" s="422"/>
      <c r="AA68" s="422"/>
      <c r="AB68" s="422"/>
      <c r="AC68" s="422"/>
      <c r="AD68" s="422"/>
      <c r="AE68" s="422"/>
      <c r="AF68" s="422"/>
      <c r="AG68" s="422"/>
      <c r="AH68" s="422"/>
      <c r="AI68" s="422"/>
      <c r="AJ68" s="422"/>
      <c r="AK68" s="422"/>
      <c r="AL68" s="422"/>
      <c r="AM68" s="422"/>
      <c r="AN68" s="422"/>
      <c r="AO68" s="422"/>
      <c r="AP68" s="422"/>
      <c r="AQ68" s="422"/>
      <c r="AR68" s="422"/>
      <c r="AS68" s="422"/>
      <c r="AT68" s="422"/>
      <c r="AU68" s="422"/>
      <c r="AV68" s="422"/>
      <c r="AW68" s="422"/>
      <c r="AX68" s="422"/>
      <c r="AY68" s="422"/>
      <c r="AZ68" s="422"/>
      <c r="BA68" s="422"/>
      <c r="BB68" s="422"/>
      <c r="BC68" s="422"/>
      <c r="BD68" s="422"/>
      <c r="BE68" s="422"/>
      <c r="BF68" s="422"/>
      <c r="BG68" s="422"/>
      <c r="BH68" s="422"/>
      <c r="BI68" s="422"/>
      <c r="BJ68" s="422"/>
      <c r="BK68" s="422"/>
      <c r="BL68" s="422"/>
      <c r="BM68" s="422"/>
      <c r="BN68" s="422"/>
      <c r="BO68" s="422"/>
      <c r="BP68" s="422"/>
      <c r="BQ68" s="422"/>
      <c r="BR68" s="422"/>
      <c r="BS68" s="422"/>
      <c r="BT68" s="422"/>
      <c r="BU68" s="422"/>
      <c r="BV68" s="422"/>
      <c r="BW68" s="422"/>
      <c r="BX68" s="422"/>
      <c r="BY68" s="422"/>
      <c r="BZ68" s="422"/>
      <c r="CA68" s="422"/>
      <c r="CB68" s="422"/>
      <c r="CC68" s="422"/>
      <c r="CD68" s="422"/>
      <c r="CE68" s="422"/>
      <c r="CF68" s="422"/>
      <c r="CG68" s="422"/>
      <c r="CH68" s="422"/>
      <c r="CI68" s="422"/>
      <c r="CJ68" s="422"/>
      <c r="CK68" s="422"/>
      <c r="CL68" s="422"/>
      <c r="CM68" s="422"/>
      <c r="CN68" s="422"/>
      <c r="CO68" s="422"/>
      <c r="CP68" s="422"/>
      <c r="CQ68" s="422"/>
      <c r="CR68" s="422"/>
      <c r="CS68" s="422"/>
      <c r="CT68" s="422"/>
      <c r="CU68" s="422"/>
      <c r="CV68" s="422"/>
      <c r="CW68" s="422"/>
      <c r="CX68" s="422"/>
      <c r="CY68" s="422"/>
      <c r="CZ68" s="422"/>
      <c r="DA68" s="422"/>
      <c r="DB68" s="422"/>
      <c r="DC68" s="422"/>
      <c r="DD68" s="422"/>
      <c r="DE68" s="422"/>
      <c r="DF68" s="422"/>
      <c r="DG68" s="422"/>
      <c r="DH68" s="422"/>
      <c r="DI68" s="422"/>
      <c r="DJ68" s="422"/>
      <c r="DK68" s="422"/>
      <c r="DL68" s="422"/>
      <c r="DM68" s="422"/>
      <c r="DN68" s="422"/>
      <c r="DO68" s="422"/>
      <c r="DP68" s="422"/>
      <c r="DQ68" s="422"/>
      <c r="DR68" s="422"/>
      <c r="DS68" s="422"/>
      <c r="DT68" s="422"/>
      <c r="DU68" s="422"/>
      <c r="DV68" s="422"/>
      <c r="DW68" s="422"/>
      <c r="DX68" s="422"/>
      <c r="DY68" s="422"/>
      <c r="DZ68" s="422"/>
      <c r="EA68" s="422"/>
      <c r="EB68" s="422"/>
      <c r="EC68" s="422"/>
      <c r="ED68" s="422"/>
      <c r="EE68" s="422"/>
      <c r="EF68" s="422"/>
      <c r="EG68" s="422"/>
      <c r="EH68" s="422"/>
      <c r="EI68" s="422"/>
      <c r="EJ68" s="422"/>
      <c r="EK68" s="422"/>
      <c r="EL68" s="422"/>
      <c r="EM68" s="422"/>
      <c r="EN68" s="422"/>
      <c r="EO68" s="422"/>
      <c r="EP68" s="422"/>
      <c r="EQ68" s="422"/>
      <c r="ER68" s="422"/>
      <c r="ES68" s="422"/>
      <c r="ET68" s="422"/>
      <c r="EU68" s="422"/>
      <c r="EV68" s="422"/>
      <c r="EW68" s="422"/>
      <c r="EX68" s="422"/>
      <c r="EY68" s="422"/>
      <c r="EZ68" s="422"/>
      <c r="FA68" s="422"/>
      <c r="FB68" s="422"/>
      <c r="FC68" s="422"/>
      <c r="FD68" s="422"/>
      <c r="FE68" s="422"/>
      <c r="FF68" s="422"/>
      <c r="FG68" s="422"/>
      <c r="FH68" s="422"/>
      <c r="FI68" s="422"/>
      <c r="FJ68" s="422"/>
      <c r="FK68" s="422"/>
      <c r="FL68" s="422"/>
      <c r="FM68" s="422"/>
      <c r="FN68" s="422"/>
      <c r="FO68" s="422"/>
      <c r="FP68" s="422"/>
      <c r="FQ68" s="422"/>
      <c r="FR68" s="422"/>
      <c r="FS68" s="422"/>
      <c r="FT68" s="422"/>
      <c r="FU68" s="422"/>
      <c r="FV68" s="422"/>
      <c r="FW68" s="422"/>
      <c r="FX68" s="422"/>
      <c r="FY68" s="422"/>
      <c r="FZ68" s="422"/>
      <c r="GA68" s="422"/>
      <c r="GB68" s="422"/>
    </row>
    <row r="69" spans="1:184" s="168" customFormat="1">
      <c r="A69" s="8" t="s">
        <v>18</v>
      </c>
      <c r="B69" s="8" t="s">
        <v>19</v>
      </c>
      <c r="C69" s="9"/>
      <c r="D69" s="9"/>
      <c r="E69" s="9" t="s">
        <v>20</v>
      </c>
      <c r="F69" s="10" t="s">
        <v>21</v>
      </c>
      <c r="G69" s="243" t="s">
        <v>22</v>
      </c>
      <c r="H69" s="244" t="s">
        <v>23</v>
      </c>
      <c r="I69" s="264" t="s">
        <v>24</v>
      </c>
      <c r="J69" s="422"/>
      <c r="K69" s="422"/>
      <c r="L69" s="422"/>
      <c r="M69" s="422"/>
      <c r="N69" s="422"/>
      <c r="O69" s="422"/>
      <c r="P69" s="422"/>
      <c r="Q69" s="422"/>
      <c r="R69" s="422"/>
      <c r="S69" s="422"/>
      <c r="T69" s="422"/>
      <c r="U69" s="422"/>
      <c r="V69" s="422"/>
      <c r="W69" s="422"/>
      <c r="X69" s="422"/>
      <c r="Y69" s="422"/>
      <c r="Z69" s="422"/>
      <c r="AA69" s="422"/>
      <c r="AB69" s="422"/>
      <c r="AC69" s="422"/>
      <c r="AD69" s="422"/>
      <c r="AE69" s="422"/>
      <c r="AF69" s="422"/>
      <c r="AG69" s="422"/>
      <c r="AH69" s="422"/>
      <c r="AI69" s="422"/>
      <c r="AJ69" s="422"/>
      <c r="AK69" s="422"/>
      <c r="AL69" s="422"/>
      <c r="AM69" s="422"/>
      <c r="AN69" s="422"/>
      <c r="AO69" s="422"/>
      <c r="AP69" s="422"/>
      <c r="AQ69" s="422"/>
      <c r="AR69" s="422"/>
      <c r="AS69" s="422"/>
      <c r="AT69" s="422"/>
      <c r="AU69" s="422"/>
      <c r="AV69" s="422"/>
      <c r="AW69" s="422"/>
      <c r="AX69" s="422"/>
      <c r="AY69" s="422"/>
      <c r="AZ69" s="422"/>
      <c r="BA69" s="422"/>
      <c r="BB69" s="422"/>
      <c r="BC69" s="422"/>
      <c r="BD69" s="422"/>
      <c r="BE69" s="422"/>
      <c r="BF69" s="422"/>
      <c r="BG69" s="422"/>
      <c r="BH69" s="422"/>
      <c r="BI69" s="422"/>
      <c r="BJ69" s="422"/>
      <c r="BK69" s="422"/>
      <c r="BL69" s="422"/>
      <c r="BM69" s="422"/>
      <c r="BN69" s="422"/>
      <c r="BO69" s="422"/>
      <c r="BP69" s="422"/>
      <c r="BQ69" s="422"/>
      <c r="BR69" s="422"/>
      <c r="BS69" s="422"/>
      <c r="BT69" s="422"/>
      <c r="BU69" s="422"/>
      <c r="BV69" s="422"/>
      <c r="BW69" s="422"/>
      <c r="BX69" s="422"/>
      <c r="BY69" s="422"/>
      <c r="BZ69" s="422"/>
      <c r="CA69" s="422"/>
      <c r="CB69" s="422"/>
      <c r="CC69" s="422"/>
      <c r="CD69" s="422"/>
      <c r="CE69" s="422"/>
      <c r="CF69" s="422"/>
      <c r="CG69" s="422"/>
      <c r="CH69" s="422"/>
      <c r="CI69" s="422"/>
      <c r="CJ69" s="422"/>
      <c r="CK69" s="422"/>
      <c r="CL69" s="422"/>
      <c r="CM69" s="422"/>
      <c r="CN69" s="422"/>
      <c r="CO69" s="422"/>
      <c r="CP69" s="422"/>
      <c r="CQ69" s="422"/>
      <c r="CR69" s="422"/>
      <c r="CS69" s="422"/>
      <c r="CT69" s="422"/>
      <c r="CU69" s="422"/>
      <c r="CV69" s="422"/>
      <c r="CW69" s="422"/>
      <c r="CX69" s="422"/>
      <c r="CY69" s="422"/>
      <c r="CZ69" s="422"/>
      <c r="DA69" s="422"/>
      <c r="DB69" s="422"/>
      <c r="DC69" s="422"/>
      <c r="DD69" s="422"/>
      <c r="DE69" s="422"/>
      <c r="DF69" s="422"/>
      <c r="DG69" s="422"/>
      <c r="DH69" s="422"/>
      <c r="DI69" s="422"/>
      <c r="DJ69" s="422"/>
      <c r="DK69" s="422"/>
      <c r="DL69" s="422"/>
      <c r="DM69" s="422"/>
      <c r="DN69" s="422"/>
      <c r="DO69" s="422"/>
      <c r="DP69" s="422"/>
      <c r="DQ69" s="422"/>
      <c r="DR69" s="422"/>
      <c r="DS69" s="422"/>
      <c r="DT69" s="422"/>
      <c r="DU69" s="422"/>
      <c r="DV69" s="422"/>
      <c r="DW69" s="422"/>
      <c r="DX69" s="422"/>
      <c r="DY69" s="422"/>
      <c r="DZ69" s="422"/>
      <c r="EA69" s="422"/>
      <c r="EB69" s="422"/>
      <c r="EC69" s="422"/>
      <c r="ED69" s="422"/>
      <c r="EE69" s="422"/>
      <c r="EF69" s="422"/>
      <c r="EG69" s="422"/>
      <c r="EH69" s="422"/>
      <c r="EI69" s="422"/>
      <c r="EJ69" s="422"/>
      <c r="EK69" s="422"/>
      <c r="EL69" s="422"/>
      <c r="EM69" s="422"/>
      <c r="EN69" s="422"/>
      <c r="EO69" s="422"/>
      <c r="EP69" s="422"/>
      <c r="EQ69" s="422"/>
      <c r="ER69" s="422"/>
      <c r="ES69" s="422"/>
      <c r="ET69" s="422"/>
      <c r="EU69" s="422"/>
      <c r="EV69" s="422"/>
      <c r="EW69" s="422"/>
      <c r="EX69" s="422"/>
      <c r="EY69" s="422"/>
      <c r="EZ69" s="422"/>
      <c r="FA69" s="422"/>
      <c r="FB69" s="422"/>
      <c r="FC69" s="422"/>
      <c r="FD69" s="422"/>
      <c r="FE69" s="422"/>
      <c r="FF69" s="422"/>
      <c r="FG69" s="422"/>
      <c r="FH69" s="422"/>
      <c r="FI69" s="422"/>
      <c r="FJ69" s="422"/>
      <c r="FK69" s="422"/>
      <c r="FL69" s="422"/>
      <c r="FM69" s="422"/>
      <c r="FN69" s="422"/>
      <c r="FO69" s="422"/>
      <c r="FP69" s="422"/>
      <c r="FQ69" s="422"/>
      <c r="FR69" s="422"/>
      <c r="FS69" s="422"/>
      <c r="FT69" s="422"/>
      <c r="FU69" s="422"/>
      <c r="FV69" s="422"/>
      <c r="FW69" s="422"/>
      <c r="FX69" s="422"/>
      <c r="FY69" s="422"/>
      <c r="FZ69" s="422"/>
      <c r="GA69" s="422"/>
      <c r="GB69" s="422"/>
    </row>
    <row r="70" spans="1:184" s="168" customFormat="1">
      <c r="A70" s="13" t="s">
        <v>25</v>
      </c>
      <c r="B70" s="13" t="s">
        <v>26</v>
      </c>
      <c r="C70" s="14"/>
      <c r="D70" s="14"/>
      <c r="E70" s="14"/>
      <c r="F70" s="15"/>
      <c r="G70" s="246" t="s">
        <v>27</v>
      </c>
      <c r="H70" s="247"/>
      <c r="I70" s="265"/>
      <c r="J70" s="422"/>
      <c r="K70" s="422"/>
      <c r="L70" s="422"/>
      <c r="M70" s="422"/>
      <c r="N70" s="422"/>
      <c r="O70" s="422"/>
      <c r="P70" s="422"/>
      <c r="Q70" s="422"/>
      <c r="R70" s="422"/>
      <c r="S70" s="422"/>
      <c r="T70" s="422"/>
      <c r="U70" s="422"/>
      <c r="V70" s="422"/>
      <c r="W70" s="422"/>
      <c r="X70" s="422"/>
      <c r="Y70" s="422"/>
      <c r="Z70" s="422"/>
      <c r="AA70" s="422"/>
      <c r="AB70" s="422"/>
      <c r="AC70" s="422"/>
      <c r="AD70" s="422"/>
      <c r="AE70" s="422"/>
      <c r="AF70" s="422"/>
      <c r="AG70" s="422"/>
      <c r="AH70" s="422"/>
      <c r="AI70" s="422"/>
      <c r="AJ70" s="422"/>
      <c r="AK70" s="422"/>
      <c r="AL70" s="422"/>
      <c r="AM70" s="422"/>
      <c r="AN70" s="422"/>
      <c r="AO70" s="422"/>
      <c r="AP70" s="422"/>
      <c r="AQ70" s="422"/>
      <c r="AR70" s="422"/>
      <c r="AS70" s="422"/>
      <c r="AT70" s="422"/>
      <c r="AU70" s="422"/>
      <c r="AV70" s="422"/>
      <c r="AW70" s="422"/>
      <c r="AX70" s="422"/>
      <c r="AY70" s="422"/>
      <c r="AZ70" s="422"/>
      <c r="BA70" s="422"/>
      <c r="BB70" s="422"/>
      <c r="BC70" s="422"/>
      <c r="BD70" s="422"/>
      <c r="BE70" s="422"/>
      <c r="BF70" s="422"/>
      <c r="BG70" s="422"/>
      <c r="BH70" s="422"/>
      <c r="BI70" s="422"/>
      <c r="BJ70" s="422"/>
      <c r="BK70" s="422"/>
      <c r="BL70" s="422"/>
      <c r="BM70" s="422"/>
      <c r="BN70" s="422"/>
      <c r="BO70" s="422"/>
      <c r="BP70" s="422"/>
      <c r="BQ70" s="422"/>
      <c r="BR70" s="422"/>
      <c r="BS70" s="422"/>
      <c r="BT70" s="422"/>
      <c r="BU70" s="422"/>
      <c r="BV70" s="422"/>
      <c r="BW70" s="422"/>
      <c r="BX70" s="422"/>
      <c r="BY70" s="422"/>
      <c r="BZ70" s="422"/>
      <c r="CA70" s="422"/>
      <c r="CB70" s="422"/>
      <c r="CC70" s="422"/>
      <c r="CD70" s="422"/>
      <c r="CE70" s="422"/>
      <c r="CF70" s="422"/>
      <c r="CG70" s="422"/>
      <c r="CH70" s="422"/>
      <c r="CI70" s="422"/>
      <c r="CJ70" s="422"/>
      <c r="CK70" s="422"/>
      <c r="CL70" s="422"/>
      <c r="CM70" s="422"/>
      <c r="CN70" s="422"/>
      <c r="CO70" s="422"/>
      <c r="CP70" s="422"/>
      <c r="CQ70" s="422"/>
      <c r="CR70" s="422"/>
      <c r="CS70" s="422"/>
      <c r="CT70" s="422"/>
      <c r="CU70" s="422"/>
      <c r="CV70" s="422"/>
      <c r="CW70" s="422"/>
      <c r="CX70" s="422"/>
      <c r="CY70" s="422"/>
      <c r="CZ70" s="422"/>
      <c r="DA70" s="422"/>
      <c r="DB70" s="422"/>
      <c r="DC70" s="422"/>
      <c r="DD70" s="422"/>
      <c r="DE70" s="422"/>
      <c r="DF70" s="422"/>
      <c r="DG70" s="422"/>
      <c r="DH70" s="422"/>
      <c r="DI70" s="422"/>
      <c r="DJ70" s="422"/>
      <c r="DK70" s="422"/>
      <c r="DL70" s="422"/>
      <c r="DM70" s="422"/>
      <c r="DN70" s="422"/>
      <c r="DO70" s="422"/>
      <c r="DP70" s="422"/>
      <c r="DQ70" s="422"/>
      <c r="DR70" s="422"/>
      <c r="DS70" s="422"/>
      <c r="DT70" s="422"/>
      <c r="DU70" s="422"/>
      <c r="DV70" s="422"/>
      <c r="DW70" s="422"/>
      <c r="DX70" s="422"/>
      <c r="DY70" s="422"/>
      <c r="DZ70" s="422"/>
      <c r="EA70" s="422"/>
      <c r="EB70" s="422"/>
      <c r="EC70" s="422"/>
      <c r="ED70" s="422"/>
      <c r="EE70" s="422"/>
      <c r="EF70" s="422"/>
      <c r="EG70" s="422"/>
      <c r="EH70" s="422"/>
      <c r="EI70" s="422"/>
      <c r="EJ70" s="422"/>
      <c r="EK70" s="422"/>
      <c r="EL70" s="422"/>
      <c r="EM70" s="422"/>
      <c r="EN70" s="422"/>
      <c r="EO70" s="422"/>
      <c r="EP70" s="422"/>
      <c r="EQ70" s="422"/>
      <c r="ER70" s="422"/>
      <c r="ES70" s="422"/>
      <c r="ET70" s="422"/>
      <c r="EU70" s="422"/>
      <c r="EV70" s="422"/>
      <c r="EW70" s="422"/>
      <c r="EX70" s="422"/>
      <c r="EY70" s="422"/>
      <c r="EZ70" s="422"/>
      <c r="FA70" s="422"/>
      <c r="FB70" s="422"/>
      <c r="FC70" s="422"/>
      <c r="FD70" s="422"/>
      <c r="FE70" s="422"/>
      <c r="FF70" s="422"/>
      <c r="FG70" s="422"/>
      <c r="FH70" s="422"/>
      <c r="FI70" s="422"/>
      <c r="FJ70" s="422"/>
      <c r="FK70" s="422"/>
      <c r="FL70" s="422"/>
      <c r="FM70" s="422"/>
      <c r="FN70" s="422"/>
      <c r="FO70" s="422"/>
      <c r="FP70" s="422"/>
      <c r="FQ70" s="422"/>
      <c r="FR70" s="422"/>
      <c r="FS70" s="422"/>
      <c r="FT70" s="422"/>
      <c r="FU70" s="422"/>
      <c r="FV70" s="422"/>
      <c r="FW70" s="422"/>
      <c r="FX70" s="422"/>
      <c r="FY70" s="422"/>
      <c r="FZ70" s="422"/>
      <c r="GA70" s="422"/>
      <c r="GB70" s="422"/>
    </row>
    <row r="71" spans="1:184" s="168" customFormat="1">
      <c r="A71" s="170"/>
      <c r="B71" s="181"/>
      <c r="C71" s="203"/>
      <c r="D71" s="203"/>
      <c r="E71" s="203"/>
      <c r="F71" s="195"/>
      <c r="G71" s="233"/>
      <c r="H71" s="234"/>
      <c r="I71" s="266"/>
      <c r="J71" s="422"/>
      <c r="K71" s="422"/>
      <c r="L71" s="422"/>
      <c r="M71" s="422"/>
      <c r="N71" s="422"/>
      <c r="O71" s="422"/>
      <c r="P71" s="422"/>
      <c r="Q71" s="422"/>
      <c r="R71" s="422"/>
      <c r="S71" s="422"/>
      <c r="T71" s="422"/>
      <c r="U71" s="422"/>
      <c r="V71" s="422"/>
      <c r="W71" s="422"/>
      <c r="X71" s="422"/>
      <c r="Y71" s="422"/>
      <c r="Z71" s="422"/>
      <c r="AA71" s="422"/>
      <c r="AB71" s="422"/>
      <c r="AC71" s="422"/>
      <c r="AD71" s="422"/>
      <c r="AE71" s="422"/>
      <c r="AF71" s="422"/>
      <c r="AG71" s="422"/>
      <c r="AH71" s="422"/>
      <c r="AI71" s="422"/>
      <c r="AJ71" s="422"/>
      <c r="AK71" s="422"/>
      <c r="AL71" s="422"/>
      <c r="AM71" s="422"/>
      <c r="AN71" s="422"/>
      <c r="AO71" s="422"/>
      <c r="AP71" s="422"/>
      <c r="AQ71" s="422"/>
      <c r="AR71" s="422"/>
      <c r="AS71" s="422"/>
      <c r="AT71" s="422"/>
      <c r="AU71" s="422"/>
      <c r="AV71" s="422"/>
      <c r="AW71" s="422"/>
      <c r="AX71" s="422"/>
      <c r="AY71" s="422"/>
      <c r="AZ71" s="422"/>
      <c r="BA71" s="422"/>
      <c r="BB71" s="422"/>
      <c r="BC71" s="422"/>
      <c r="BD71" s="422"/>
      <c r="BE71" s="422"/>
      <c r="BF71" s="422"/>
      <c r="BG71" s="422"/>
      <c r="BH71" s="422"/>
      <c r="BI71" s="422"/>
      <c r="BJ71" s="422"/>
      <c r="BK71" s="422"/>
      <c r="BL71" s="422"/>
      <c r="BM71" s="422"/>
      <c r="BN71" s="422"/>
      <c r="BO71" s="422"/>
      <c r="BP71" s="422"/>
      <c r="BQ71" s="422"/>
      <c r="BR71" s="422"/>
      <c r="BS71" s="422"/>
      <c r="BT71" s="422"/>
      <c r="BU71" s="422"/>
      <c r="BV71" s="422"/>
      <c r="BW71" s="422"/>
      <c r="BX71" s="422"/>
      <c r="BY71" s="422"/>
      <c r="BZ71" s="422"/>
      <c r="CA71" s="422"/>
      <c r="CB71" s="422"/>
      <c r="CC71" s="422"/>
      <c r="CD71" s="422"/>
      <c r="CE71" s="422"/>
      <c r="CF71" s="422"/>
      <c r="CG71" s="422"/>
      <c r="CH71" s="422"/>
      <c r="CI71" s="422"/>
      <c r="CJ71" s="422"/>
      <c r="CK71" s="422"/>
      <c r="CL71" s="422"/>
      <c r="CM71" s="422"/>
      <c r="CN71" s="422"/>
      <c r="CO71" s="422"/>
      <c r="CP71" s="422"/>
      <c r="CQ71" s="422"/>
      <c r="CR71" s="422"/>
      <c r="CS71" s="422"/>
      <c r="CT71" s="422"/>
      <c r="CU71" s="422"/>
      <c r="CV71" s="422"/>
      <c r="CW71" s="422"/>
      <c r="CX71" s="422"/>
      <c r="CY71" s="422"/>
      <c r="CZ71" s="422"/>
      <c r="DA71" s="422"/>
      <c r="DB71" s="422"/>
      <c r="DC71" s="422"/>
      <c r="DD71" s="422"/>
      <c r="DE71" s="422"/>
      <c r="DF71" s="422"/>
      <c r="DG71" s="422"/>
      <c r="DH71" s="422"/>
      <c r="DI71" s="422"/>
      <c r="DJ71" s="422"/>
      <c r="DK71" s="422"/>
      <c r="DL71" s="422"/>
      <c r="DM71" s="422"/>
      <c r="DN71" s="422"/>
      <c r="DO71" s="422"/>
      <c r="DP71" s="422"/>
      <c r="DQ71" s="422"/>
      <c r="DR71" s="422"/>
      <c r="DS71" s="422"/>
      <c r="DT71" s="422"/>
      <c r="DU71" s="422"/>
      <c r="DV71" s="422"/>
      <c r="DW71" s="422"/>
      <c r="DX71" s="422"/>
      <c r="DY71" s="422"/>
      <c r="DZ71" s="422"/>
      <c r="EA71" s="422"/>
      <c r="EB71" s="422"/>
      <c r="EC71" s="422"/>
      <c r="ED71" s="422"/>
      <c r="EE71" s="422"/>
      <c r="EF71" s="422"/>
      <c r="EG71" s="422"/>
      <c r="EH71" s="422"/>
      <c r="EI71" s="422"/>
      <c r="EJ71" s="422"/>
      <c r="EK71" s="422"/>
      <c r="EL71" s="422"/>
      <c r="EM71" s="422"/>
      <c r="EN71" s="422"/>
      <c r="EO71" s="422"/>
      <c r="EP71" s="422"/>
      <c r="EQ71" s="422"/>
      <c r="ER71" s="422"/>
      <c r="ES71" s="422"/>
      <c r="ET71" s="422"/>
      <c r="EU71" s="422"/>
      <c r="EV71" s="422"/>
      <c r="EW71" s="422"/>
      <c r="EX71" s="422"/>
      <c r="EY71" s="422"/>
      <c r="EZ71" s="422"/>
      <c r="FA71" s="422"/>
      <c r="FB71" s="422"/>
      <c r="FC71" s="422"/>
      <c r="FD71" s="422"/>
      <c r="FE71" s="422"/>
      <c r="FF71" s="422"/>
      <c r="FG71" s="422"/>
      <c r="FH71" s="422"/>
      <c r="FI71" s="422"/>
      <c r="FJ71" s="422"/>
      <c r="FK71" s="422"/>
      <c r="FL71" s="422"/>
      <c r="FM71" s="422"/>
      <c r="FN71" s="422"/>
      <c r="FO71" s="422"/>
      <c r="FP71" s="422"/>
      <c r="FQ71" s="422"/>
      <c r="FR71" s="422"/>
      <c r="FS71" s="422"/>
      <c r="FT71" s="422"/>
      <c r="FU71" s="422"/>
      <c r="FV71" s="422"/>
      <c r="FW71" s="422"/>
      <c r="FX71" s="422"/>
      <c r="FY71" s="422"/>
      <c r="FZ71" s="422"/>
      <c r="GA71" s="422"/>
      <c r="GB71" s="422"/>
    </row>
    <row r="72" spans="1:184" s="168" customFormat="1">
      <c r="A72" s="249"/>
      <c r="B72" s="181"/>
      <c r="C72" s="203" t="s">
        <v>129</v>
      </c>
      <c r="D72" s="203"/>
      <c r="E72" s="203"/>
      <c r="F72" s="195"/>
      <c r="G72" s="233"/>
      <c r="H72" s="234"/>
      <c r="I72" s="390"/>
      <c r="J72" s="422"/>
      <c r="K72" s="422"/>
      <c r="L72" s="422"/>
      <c r="M72" s="422"/>
      <c r="N72" s="422"/>
      <c r="O72" s="422"/>
      <c r="P72" s="422"/>
      <c r="Q72" s="422"/>
      <c r="R72" s="422"/>
      <c r="S72" s="422"/>
      <c r="T72" s="422"/>
      <c r="U72" s="422"/>
      <c r="V72" s="422"/>
      <c r="W72" s="422"/>
      <c r="X72" s="422"/>
      <c r="Y72" s="422"/>
      <c r="Z72" s="422"/>
      <c r="AA72" s="422"/>
      <c r="AB72" s="422"/>
      <c r="AC72" s="422"/>
      <c r="AD72" s="422"/>
      <c r="AE72" s="422"/>
      <c r="AF72" s="422"/>
      <c r="AG72" s="422"/>
      <c r="AH72" s="422"/>
      <c r="AI72" s="422"/>
      <c r="AJ72" s="422"/>
      <c r="AK72" s="422"/>
      <c r="AL72" s="422"/>
      <c r="AM72" s="422"/>
      <c r="AN72" s="422"/>
      <c r="AO72" s="422"/>
      <c r="AP72" s="422"/>
      <c r="AQ72" s="422"/>
      <c r="AR72" s="422"/>
      <c r="AS72" s="422"/>
      <c r="AT72" s="422"/>
      <c r="AU72" s="422"/>
      <c r="AV72" s="422"/>
      <c r="AW72" s="422"/>
      <c r="AX72" s="422"/>
      <c r="AY72" s="422"/>
      <c r="AZ72" s="422"/>
      <c r="BA72" s="422"/>
      <c r="BB72" s="422"/>
      <c r="BC72" s="422"/>
      <c r="BD72" s="422"/>
      <c r="BE72" s="422"/>
      <c r="BF72" s="422"/>
      <c r="BG72" s="422"/>
      <c r="BH72" s="422"/>
      <c r="BI72" s="422"/>
      <c r="BJ72" s="422"/>
      <c r="BK72" s="422"/>
      <c r="BL72" s="422"/>
      <c r="BM72" s="422"/>
      <c r="BN72" s="422"/>
      <c r="BO72" s="422"/>
      <c r="BP72" s="422"/>
      <c r="BQ72" s="422"/>
      <c r="BR72" s="422"/>
      <c r="BS72" s="422"/>
      <c r="BT72" s="422"/>
      <c r="BU72" s="422"/>
      <c r="BV72" s="422"/>
      <c r="BW72" s="422"/>
      <c r="BX72" s="422"/>
      <c r="BY72" s="422"/>
      <c r="BZ72" s="422"/>
      <c r="CA72" s="422"/>
      <c r="CB72" s="422"/>
      <c r="CC72" s="422"/>
      <c r="CD72" s="422"/>
      <c r="CE72" s="422"/>
      <c r="CF72" s="422"/>
      <c r="CG72" s="422"/>
      <c r="CH72" s="422"/>
      <c r="CI72" s="422"/>
      <c r="CJ72" s="422"/>
      <c r="CK72" s="422"/>
      <c r="CL72" s="422"/>
      <c r="CM72" s="422"/>
      <c r="CN72" s="422"/>
      <c r="CO72" s="422"/>
      <c r="CP72" s="422"/>
      <c r="CQ72" s="422"/>
      <c r="CR72" s="422"/>
      <c r="CS72" s="422"/>
      <c r="CT72" s="422"/>
      <c r="CU72" s="422"/>
      <c r="CV72" s="422"/>
      <c r="CW72" s="422"/>
      <c r="CX72" s="422"/>
      <c r="CY72" s="422"/>
      <c r="CZ72" s="422"/>
      <c r="DA72" s="422"/>
      <c r="DB72" s="422"/>
      <c r="DC72" s="422"/>
      <c r="DD72" s="422"/>
      <c r="DE72" s="422"/>
      <c r="DF72" s="422"/>
      <c r="DG72" s="422"/>
      <c r="DH72" s="422"/>
      <c r="DI72" s="422"/>
      <c r="DJ72" s="422"/>
      <c r="DK72" s="422"/>
      <c r="DL72" s="422"/>
      <c r="DM72" s="422"/>
      <c r="DN72" s="422"/>
      <c r="DO72" s="422"/>
      <c r="DP72" s="422"/>
      <c r="DQ72" s="422"/>
      <c r="DR72" s="422"/>
      <c r="DS72" s="422"/>
      <c r="DT72" s="422"/>
      <c r="DU72" s="422"/>
      <c r="DV72" s="422"/>
      <c r="DW72" s="422"/>
      <c r="DX72" s="422"/>
      <c r="DY72" s="422"/>
      <c r="DZ72" s="422"/>
      <c r="EA72" s="422"/>
      <c r="EB72" s="422"/>
      <c r="EC72" s="422"/>
      <c r="ED72" s="422"/>
      <c r="EE72" s="422"/>
      <c r="EF72" s="422"/>
      <c r="EG72" s="422"/>
      <c r="EH72" s="422"/>
      <c r="EI72" s="422"/>
      <c r="EJ72" s="422"/>
      <c r="EK72" s="422"/>
      <c r="EL72" s="422"/>
      <c r="EM72" s="422"/>
      <c r="EN72" s="422"/>
      <c r="EO72" s="422"/>
      <c r="EP72" s="422"/>
      <c r="EQ72" s="422"/>
      <c r="ER72" s="422"/>
      <c r="ES72" s="422"/>
      <c r="ET72" s="422"/>
      <c r="EU72" s="422"/>
      <c r="EV72" s="422"/>
      <c r="EW72" s="422"/>
      <c r="EX72" s="422"/>
      <c r="EY72" s="422"/>
      <c r="EZ72" s="422"/>
      <c r="FA72" s="422"/>
      <c r="FB72" s="422"/>
      <c r="FC72" s="422"/>
      <c r="FD72" s="422"/>
      <c r="FE72" s="422"/>
      <c r="FF72" s="422"/>
      <c r="FG72" s="422"/>
      <c r="FH72" s="422"/>
      <c r="FI72" s="422"/>
      <c r="FJ72" s="422"/>
      <c r="FK72" s="422"/>
      <c r="FL72" s="422"/>
      <c r="FM72" s="422"/>
      <c r="FN72" s="422"/>
      <c r="FO72" s="422"/>
      <c r="FP72" s="422"/>
      <c r="FQ72" s="422"/>
      <c r="FR72" s="422"/>
      <c r="FS72" s="422"/>
      <c r="FT72" s="422"/>
      <c r="FU72" s="422"/>
      <c r="FV72" s="422"/>
      <c r="FW72" s="422"/>
      <c r="FX72" s="422"/>
      <c r="FY72" s="422"/>
      <c r="FZ72" s="422"/>
      <c r="GA72" s="422"/>
      <c r="GB72" s="422"/>
    </row>
    <row r="73" spans="1:184" s="168" customFormat="1">
      <c r="A73" s="257"/>
      <c r="B73" s="207"/>
      <c r="C73" s="208"/>
      <c r="D73" s="208"/>
      <c r="E73" s="208"/>
      <c r="F73" s="209"/>
      <c r="G73" s="258"/>
      <c r="H73" s="259"/>
      <c r="I73" s="260"/>
      <c r="J73" s="422"/>
      <c r="K73" s="422"/>
      <c r="L73" s="422"/>
      <c r="M73" s="422"/>
      <c r="N73" s="422"/>
      <c r="O73" s="422"/>
      <c r="P73" s="422"/>
      <c r="Q73" s="422"/>
      <c r="R73" s="422"/>
      <c r="S73" s="422"/>
      <c r="T73" s="422"/>
      <c r="U73" s="422"/>
      <c r="V73" s="422"/>
      <c r="W73" s="422"/>
      <c r="X73" s="422"/>
      <c r="Y73" s="422"/>
      <c r="Z73" s="422"/>
      <c r="AA73" s="422"/>
      <c r="AB73" s="422"/>
      <c r="AC73" s="422"/>
      <c r="AD73" s="422"/>
      <c r="AE73" s="422"/>
      <c r="AF73" s="422"/>
      <c r="AG73" s="422"/>
      <c r="AH73" s="422"/>
      <c r="AI73" s="422"/>
      <c r="AJ73" s="422"/>
      <c r="AK73" s="422"/>
      <c r="AL73" s="422"/>
      <c r="AM73" s="422"/>
      <c r="AN73" s="422"/>
      <c r="AO73" s="422"/>
      <c r="AP73" s="422"/>
      <c r="AQ73" s="422"/>
      <c r="AR73" s="422"/>
      <c r="AS73" s="422"/>
      <c r="AT73" s="422"/>
      <c r="AU73" s="422"/>
      <c r="AV73" s="422"/>
      <c r="AW73" s="422"/>
      <c r="AX73" s="422"/>
      <c r="AY73" s="422"/>
      <c r="AZ73" s="422"/>
      <c r="BA73" s="422"/>
      <c r="BB73" s="422"/>
      <c r="BC73" s="422"/>
      <c r="BD73" s="422"/>
      <c r="BE73" s="422"/>
      <c r="BF73" s="422"/>
      <c r="BG73" s="422"/>
      <c r="BH73" s="422"/>
      <c r="BI73" s="422"/>
      <c r="BJ73" s="422"/>
      <c r="BK73" s="422"/>
      <c r="BL73" s="422"/>
      <c r="BM73" s="422"/>
      <c r="BN73" s="422"/>
      <c r="BO73" s="422"/>
      <c r="BP73" s="422"/>
      <c r="BQ73" s="422"/>
      <c r="BR73" s="422"/>
      <c r="BS73" s="422"/>
      <c r="BT73" s="422"/>
      <c r="BU73" s="422"/>
      <c r="BV73" s="422"/>
      <c r="BW73" s="422"/>
      <c r="BX73" s="422"/>
      <c r="BY73" s="422"/>
      <c r="BZ73" s="422"/>
      <c r="CA73" s="422"/>
      <c r="CB73" s="422"/>
      <c r="CC73" s="422"/>
      <c r="CD73" s="422"/>
      <c r="CE73" s="422"/>
      <c r="CF73" s="422"/>
      <c r="CG73" s="422"/>
      <c r="CH73" s="422"/>
      <c r="CI73" s="422"/>
      <c r="CJ73" s="422"/>
      <c r="CK73" s="422"/>
      <c r="CL73" s="422"/>
      <c r="CM73" s="422"/>
      <c r="CN73" s="422"/>
      <c r="CO73" s="422"/>
      <c r="CP73" s="422"/>
      <c r="CQ73" s="422"/>
      <c r="CR73" s="422"/>
      <c r="CS73" s="422"/>
      <c r="CT73" s="422"/>
      <c r="CU73" s="422"/>
      <c r="CV73" s="422"/>
      <c r="CW73" s="422"/>
      <c r="CX73" s="422"/>
      <c r="CY73" s="422"/>
      <c r="CZ73" s="422"/>
      <c r="DA73" s="422"/>
      <c r="DB73" s="422"/>
      <c r="DC73" s="422"/>
      <c r="DD73" s="422"/>
      <c r="DE73" s="422"/>
      <c r="DF73" s="422"/>
      <c r="DG73" s="422"/>
      <c r="DH73" s="422"/>
      <c r="DI73" s="422"/>
      <c r="DJ73" s="422"/>
      <c r="DK73" s="422"/>
      <c r="DL73" s="422"/>
      <c r="DM73" s="422"/>
      <c r="DN73" s="422"/>
      <c r="DO73" s="422"/>
      <c r="DP73" s="422"/>
      <c r="DQ73" s="422"/>
      <c r="DR73" s="422"/>
      <c r="DS73" s="422"/>
      <c r="DT73" s="422"/>
      <c r="DU73" s="422"/>
      <c r="DV73" s="422"/>
      <c r="DW73" s="422"/>
      <c r="DX73" s="422"/>
      <c r="DY73" s="422"/>
      <c r="DZ73" s="422"/>
      <c r="EA73" s="422"/>
      <c r="EB73" s="422"/>
      <c r="EC73" s="422"/>
      <c r="ED73" s="422"/>
      <c r="EE73" s="422"/>
      <c r="EF73" s="422"/>
      <c r="EG73" s="422"/>
      <c r="EH73" s="422"/>
      <c r="EI73" s="422"/>
      <c r="EJ73" s="422"/>
      <c r="EK73" s="422"/>
      <c r="EL73" s="422"/>
      <c r="EM73" s="422"/>
      <c r="EN73" s="422"/>
      <c r="EO73" s="422"/>
      <c r="EP73" s="422"/>
      <c r="EQ73" s="422"/>
      <c r="ER73" s="422"/>
      <c r="ES73" s="422"/>
      <c r="ET73" s="422"/>
      <c r="EU73" s="422"/>
      <c r="EV73" s="422"/>
      <c r="EW73" s="422"/>
      <c r="EX73" s="422"/>
      <c r="EY73" s="422"/>
      <c r="EZ73" s="422"/>
      <c r="FA73" s="422"/>
      <c r="FB73" s="422"/>
      <c r="FC73" s="422"/>
      <c r="FD73" s="422"/>
      <c r="FE73" s="422"/>
      <c r="FF73" s="422"/>
      <c r="FG73" s="422"/>
      <c r="FH73" s="422"/>
      <c r="FI73" s="422"/>
      <c r="FJ73" s="422"/>
      <c r="FK73" s="422"/>
      <c r="FL73" s="422"/>
      <c r="FM73" s="422"/>
      <c r="FN73" s="422"/>
      <c r="FO73" s="422"/>
      <c r="FP73" s="422"/>
      <c r="FQ73" s="422"/>
      <c r="FR73" s="422"/>
      <c r="FS73" s="422"/>
      <c r="FT73" s="422"/>
      <c r="FU73" s="422"/>
      <c r="FV73" s="422"/>
      <c r="FW73" s="422"/>
      <c r="FX73" s="422"/>
      <c r="FY73" s="422"/>
      <c r="FZ73" s="422"/>
      <c r="GA73" s="422"/>
      <c r="GB73" s="422"/>
    </row>
    <row r="74" spans="1:184" s="168" customFormat="1">
      <c r="A74" s="399"/>
      <c r="B74" s="400"/>
      <c r="C74" s="180"/>
      <c r="D74" s="203"/>
      <c r="E74" s="203"/>
      <c r="F74" s="253"/>
      <c r="G74" s="381"/>
      <c r="H74" s="382"/>
      <c r="I74" s="256"/>
      <c r="J74" s="422"/>
      <c r="K74" s="422"/>
      <c r="L74" s="422"/>
      <c r="M74" s="422"/>
      <c r="N74" s="422"/>
      <c r="O74" s="422"/>
      <c r="P74" s="422"/>
      <c r="Q74" s="422"/>
      <c r="R74" s="422"/>
      <c r="S74" s="422"/>
      <c r="T74" s="422"/>
      <c r="U74" s="422"/>
      <c r="V74" s="422"/>
      <c r="W74" s="422"/>
      <c r="X74" s="422"/>
      <c r="Y74" s="422"/>
      <c r="Z74" s="422"/>
      <c r="AA74" s="422"/>
      <c r="AB74" s="422"/>
      <c r="AC74" s="422"/>
      <c r="AD74" s="422"/>
      <c r="AE74" s="422"/>
      <c r="AF74" s="422"/>
      <c r="AG74" s="422"/>
      <c r="AH74" s="422"/>
      <c r="AI74" s="422"/>
      <c r="AJ74" s="422"/>
      <c r="AK74" s="422"/>
      <c r="AL74" s="422"/>
      <c r="AM74" s="422"/>
      <c r="AN74" s="422"/>
      <c r="AO74" s="422"/>
      <c r="AP74" s="422"/>
      <c r="AQ74" s="422"/>
      <c r="AR74" s="422"/>
      <c r="AS74" s="422"/>
      <c r="AT74" s="422"/>
      <c r="AU74" s="422"/>
      <c r="AV74" s="422"/>
      <c r="AW74" s="422"/>
      <c r="AX74" s="422"/>
      <c r="AY74" s="422"/>
      <c r="AZ74" s="422"/>
      <c r="BA74" s="422"/>
      <c r="BB74" s="422"/>
      <c r="BC74" s="422"/>
      <c r="BD74" s="422"/>
      <c r="BE74" s="422"/>
      <c r="BF74" s="422"/>
      <c r="BG74" s="422"/>
      <c r="BH74" s="422"/>
      <c r="BI74" s="422"/>
      <c r="BJ74" s="422"/>
      <c r="BK74" s="422"/>
      <c r="BL74" s="422"/>
      <c r="BM74" s="422"/>
      <c r="BN74" s="422"/>
      <c r="BO74" s="422"/>
      <c r="BP74" s="422"/>
      <c r="BQ74" s="422"/>
      <c r="BR74" s="422"/>
      <c r="BS74" s="422"/>
      <c r="BT74" s="422"/>
      <c r="BU74" s="422"/>
      <c r="BV74" s="422"/>
      <c r="BW74" s="422"/>
      <c r="BX74" s="422"/>
      <c r="BY74" s="422"/>
      <c r="BZ74" s="422"/>
      <c r="CA74" s="422"/>
      <c r="CB74" s="422"/>
      <c r="CC74" s="422"/>
      <c r="CD74" s="422"/>
      <c r="CE74" s="422"/>
      <c r="CF74" s="422"/>
      <c r="CG74" s="422"/>
      <c r="CH74" s="422"/>
      <c r="CI74" s="422"/>
      <c r="CJ74" s="422"/>
      <c r="CK74" s="422"/>
      <c r="CL74" s="422"/>
      <c r="CM74" s="422"/>
      <c r="CN74" s="422"/>
      <c r="CO74" s="422"/>
      <c r="CP74" s="422"/>
      <c r="CQ74" s="422"/>
      <c r="CR74" s="422"/>
      <c r="CS74" s="422"/>
      <c r="CT74" s="422"/>
      <c r="CU74" s="422"/>
      <c r="CV74" s="422"/>
      <c r="CW74" s="422"/>
      <c r="CX74" s="422"/>
      <c r="CY74" s="422"/>
      <c r="CZ74" s="422"/>
      <c r="DA74" s="422"/>
      <c r="DB74" s="422"/>
      <c r="DC74" s="422"/>
      <c r="DD74" s="422"/>
      <c r="DE74" s="422"/>
      <c r="DF74" s="422"/>
      <c r="DG74" s="422"/>
      <c r="DH74" s="422"/>
      <c r="DI74" s="422"/>
      <c r="DJ74" s="422"/>
      <c r="DK74" s="422"/>
      <c r="DL74" s="422"/>
      <c r="DM74" s="422"/>
      <c r="DN74" s="422"/>
      <c r="DO74" s="422"/>
      <c r="DP74" s="422"/>
      <c r="DQ74" s="422"/>
      <c r="DR74" s="422"/>
      <c r="DS74" s="422"/>
      <c r="DT74" s="422"/>
      <c r="DU74" s="422"/>
      <c r="DV74" s="422"/>
      <c r="DW74" s="422"/>
      <c r="DX74" s="422"/>
      <c r="DY74" s="422"/>
      <c r="DZ74" s="422"/>
      <c r="EA74" s="422"/>
      <c r="EB74" s="422"/>
      <c r="EC74" s="422"/>
      <c r="ED74" s="422"/>
      <c r="EE74" s="422"/>
      <c r="EF74" s="422"/>
      <c r="EG74" s="422"/>
      <c r="EH74" s="422"/>
      <c r="EI74" s="422"/>
      <c r="EJ74" s="422"/>
      <c r="EK74" s="422"/>
      <c r="EL74" s="422"/>
      <c r="EM74" s="422"/>
      <c r="EN74" s="422"/>
      <c r="EO74" s="422"/>
      <c r="EP74" s="422"/>
      <c r="EQ74" s="422"/>
      <c r="ER74" s="422"/>
      <c r="ES74" s="422"/>
      <c r="ET74" s="422"/>
      <c r="EU74" s="422"/>
      <c r="EV74" s="422"/>
      <c r="EW74" s="422"/>
      <c r="EX74" s="422"/>
      <c r="EY74" s="422"/>
      <c r="EZ74" s="422"/>
      <c r="FA74" s="422"/>
      <c r="FB74" s="422"/>
      <c r="FC74" s="422"/>
      <c r="FD74" s="422"/>
      <c r="FE74" s="422"/>
      <c r="FF74" s="422"/>
      <c r="FG74" s="422"/>
      <c r="FH74" s="422"/>
      <c r="FI74" s="422"/>
      <c r="FJ74" s="422"/>
      <c r="FK74" s="422"/>
      <c r="FL74" s="422"/>
      <c r="FM74" s="422"/>
      <c r="FN74" s="422"/>
      <c r="FO74" s="422"/>
      <c r="FP74" s="422"/>
      <c r="FQ74" s="422"/>
      <c r="FR74" s="422"/>
      <c r="FS74" s="422"/>
      <c r="FT74" s="422"/>
      <c r="FU74" s="422"/>
      <c r="FV74" s="422"/>
      <c r="FW74" s="422"/>
      <c r="FX74" s="422"/>
      <c r="FY74" s="422"/>
      <c r="FZ74" s="422"/>
      <c r="GA74" s="422"/>
      <c r="GB74" s="422"/>
    </row>
    <row r="75" spans="1:184" ht="12" customHeight="1">
      <c r="A75" s="19"/>
      <c r="B75" s="350"/>
      <c r="C75" s="2"/>
      <c r="D75" s="2"/>
      <c r="E75" s="350"/>
      <c r="F75" s="348"/>
      <c r="G75" s="76"/>
      <c r="H75" s="346"/>
      <c r="I75" s="345"/>
    </row>
    <row r="76" spans="1:184" ht="12" customHeight="1">
      <c r="A76" s="249" t="s">
        <v>279</v>
      </c>
      <c r="B76" s="8" t="s">
        <v>235</v>
      </c>
      <c r="C76" s="182" t="s">
        <v>9</v>
      </c>
      <c r="E76" s="344"/>
      <c r="F76" s="344"/>
      <c r="G76" s="352"/>
      <c r="H76" s="344"/>
      <c r="I76" s="344"/>
    </row>
    <row r="77" spans="1:184" ht="12" customHeight="1">
      <c r="A77" s="18" t="s">
        <v>64</v>
      </c>
      <c r="B77" s="344"/>
      <c r="C77" s="182" t="s">
        <v>138</v>
      </c>
      <c r="E77" s="344"/>
      <c r="F77" s="344"/>
      <c r="G77" s="344"/>
      <c r="H77" s="344"/>
      <c r="I77" s="344"/>
    </row>
    <row r="78" spans="1:184" ht="12" customHeight="1">
      <c r="A78" s="18"/>
      <c r="B78" s="344"/>
      <c r="E78" s="344"/>
      <c r="F78" s="344"/>
      <c r="G78" s="344"/>
      <c r="H78" s="344"/>
      <c r="I78" s="344"/>
    </row>
    <row r="79" spans="1:184" ht="12" customHeight="1">
      <c r="A79" s="18"/>
      <c r="B79" s="344"/>
      <c r="C79" s="351" t="s">
        <v>116</v>
      </c>
      <c r="D79" s="168" t="s">
        <v>363</v>
      </c>
      <c r="E79" s="344"/>
      <c r="F79" s="348" t="s">
        <v>37</v>
      </c>
      <c r="G79" s="352">
        <v>890</v>
      </c>
      <c r="H79" s="354"/>
      <c r="I79" s="179"/>
    </row>
    <row r="80" spans="1:184" ht="12" customHeight="1">
      <c r="A80" s="18"/>
      <c r="B80" s="350"/>
      <c r="C80" s="2"/>
      <c r="D80" s="203" t="s">
        <v>280</v>
      </c>
      <c r="E80" s="350"/>
      <c r="F80" s="348"/>
      <c r="G80" s="347"/>
      <c r="H80" s="346"/>
      <c r="I80" s="136"/>
    </row>
    <row r="81" spans="1:9" ht="12" customHeight="1">
      <c r="A81" s="18"/>
      <c r="B81" s="350"/>
      <c r="C81" s="2"/>
      <c r="D81" s="2"/>
      <c r="E81" s="350"/>
      <c r="F81" s="348"/>
      <c r="G81" s="347"/>
      <c r="H81" s="346"/>
      <c r="I81" s="136"/>
    </row>
    <row r="82" spans="1:9" ht="12" customHeight="1">
      <c r="A82" s="18"/>
      <c r="B82" s="350"/>
      <c r="C82" s="351" t="s">
        <v>119</v>
      </c>
      <c r="D82" s="203" t="s">
        <v>364</v>
      </c>
      <c r="E82" s="350"/>
      <c r="F82" s="348"/>
      <c r="G82" s="347"/>
      <c r="H82" s="346"/>
      <c r="I82" s="136"/>
    </row>
    <row r="83" spans="1:9" ht="12" customHeight="1">
      <c r="A83" s="18"/>
      <c r="B83" s="350"/>
      <c r="C83" s="2"/>
      <c r="D83" s="203" t="s">
        <v>365</v>
      </c>
      <c r="E83" s="350"/>
      <c r="F83" s="348" t="s">
        <v>37</v>
      </c>
      <c r="G83" s="347">
        <v>120</v>
      </c>
      <c r="H83" s="346"/>
      <c r="I83" s="179"/>
    </row>
    <row r="84" spans="1:9" ht="12" customHeight="1">
      <c r="A84" s="18"/>
      <c r="B84" s="350"/>
      <c r="C84" s="2"/>
      <c r="D84" s="2"/>
      <c r="E84" s="350"/>
      <c r="F84" s="348"/>
      <c r="G84" s="347"/>
      <c r="H84" s="346"/>
      <c r="I84" s="136"/>
    </row>
    <row r="85" spans="1:9" ht="12" customHeight="1">
      <c r="A85" s="249" t="s">
        <v>271</v>
      </c>
      <c r="B85" s="8" t="s">
        <v>313</v>
      </c>
      <c r="C85" s="203" t="s">
        <v>366</v>
      </c>
      <c r="D85" s="2"/>
      <c r="E85" s="350"/>
      <c r="F85" s="348"/>
      <c r="G85" s="347"/>
      <c r="H85" s="346"/>
      <c r="I85" s="136"/>
    </row>
    <row r="86" spans="1:9" ht="12" customHeight="1">
      <c r="A86" s="18"/>
      <c r="B86" s="8"/>
      <c r="C86" s="2" t="s">
        <v>314</v>
      </c>
      <c r="D86" s="2"/>
      <c r="E86" s="350"/>
      <c r="F86" s="348" t="s">
        <v>37</v>
      </c>
      <c r="G86" s="347">
        <v>50</v>
      </c>
      <c r="H86" s="346"/>
      <c r="I86" s="136"/>
    </row>
    <row r="87" spans="1:9" ht="12" customHeight="1">
      <c r="A87" s="18"/>
      <c r="B87" s="18"/>
      <c r="C87" s="2"/>
      <c r="D87" s="2"/>
      <c r="E87" s="350"/>
      <c r="F87" s="348"/>
      <c r="G87" s="347"/>
      <c r="H87" s="346"/>
      <c r="I87" s="136"/>
    </row>
    <row r="88" spans="1:9" ht="12" customHeight="1">
      <c r="A88" s="18" t="s">
        <v>281</v>
      </c>
      <c r="B88" s="8" t="s">
        <v>282</v>
      </c>
      <c r="C88" s="182" t="s">
        <v>476</v>
      </c>
      <c r="E88" s="344"/>
      <c r="F88" s="344"/>
      <c r="G88" s="344"/>
      <c r="H88" s="344"/>
      <c r="I88" s="136"/>
    </row>
    <row r="89" spans="1:9" ht="12" customHeight="1">
      <c r="A89" s="18" t="s">
        <v>283</v>
      </c>
      <c r="B89" s="18"/>
      <c r="C89" s="9" t="s">
        <v>477</v>
      </c>
      <c r="E89" s="344"/>
      <c r="F89" s="353" t="s">
        <v>47</v>
      </c>
      <c r="G89" s="344">
        <v>8900</v>
      </c>
      <c r="H89" s="354"/>
      <c r="I89" s="179"/>
    </row>
    <row r="90" spans="1:9" ht="12" customHeight="1">
      <c r="A90" s="18"/>
      <c r="B90" s="344"/>
      <c r="C90" s="203" t="s">
        <v>411</v>
      </c>
      <c r="E90" s="413"/>
      <c r="F90" s="170"/>
      <c r="G90" s="344"/>
      <c r="H90" s="354"/>
      <c r="I90" s="179"/>
    </row>
    <row r="91" spans="1:9" ht="12" customHeight="1">
      <c r="A91" s="18"/>
      <c r="B91" s="344"/>
      <c r="C91" s="203"/>
      <c r="E91" s="413"/>
      <c r="F91" s="170"/>
      <c r="G91" s="344"/>
      <c r="H91" s="354"/>
      <c r="I91" s="179"/>
    </row>
    <row r="92" spans="1:9" ht="12" customHeight="1">
      <c r="A92" s="18"/>
      <c r="B92" s="344"/>
      <c r="C92" s="9"/>
      <c r="E92" s="413"/>
      <c r="F92" s="20"/>
      <c r="G92" s="344"/>
      <c r="H92" s="354"/>
      <c r="I92" s="179"/>
    </row>
    <row r="93" spans="1:9" ht="12" customHeight="1">
      <c r="A93" s="249" t="s">
        <v>274</v>
      </c>
      <c r="B93" s="8" t="s">
        <v>270</v>
      </c>
      <c r="C93" s="9" t="s">
        <v>408</v>
      </c>
      <c r="E93" s="413"/>
      <c r="F93" s="170" t="s">
        <v>118</v>
      </c>
      <c r="G93" s="344">
        <v>1</v>
      </c>
      <c r="H93" s="354"/>
      <c r="I93" s="179"/>
    </row>
    <row r="94" spans="1:9" ht="12" customHeight="1">
      <c r="A94" s="249" t="s">
        <v>410</v>
      </c>
      <c r="B94" s="344"/>
      <c r="C94" s="203" t="s">
        <v>409</v>
      </c>
      <c r="E94" s="413"/>
      <c r="F94" s="20"/>
      <c r="G94" s="344"/>
      <c r="H94" s="354"/>
      <c r="I94" s="179"/>
    </row>
    <row r="95" spans="1:9" ht="12" customHeight="1">
      <c r="A95" s="18"/>
      <c r="B95" s="344"/>
      <c r="C95" s="9"/>
      <c r="E95" s="413"/>
      <c r="F95" s="20"/>
      <c r="G95" s="344"/>
      <c r="H95" s="354"/>
      <c r="I95" s="179"/>
    </row>
    <row r="96" spans="1:9" ht="12" customHeight="1">
      <c r="A96" s="18"/>
      <c r="B96" s="344"/>
      <c r="C96" s="9"/>
      <c r="E96" s="413"/>
      <c r="F96" s="20"/>
      <c r="G96" s="344"/>
      <c r="H96" s="354"/>
      <c r="I96" s="179"/>
    </row>
    <row r="97" spans="1:9" ht="12" customHeight="1">
      <c r="A97" s="18"/>
      <c r="B97" s="344"/>
      <c r="C97" s="9"/>
      <c r="E97" s="413"/>
      <c r="F97" s="20"/>
      <c r="G97" s="344"/>
      <c r="H97" s="354"/>
      <c r="I97" s="179"/>
    </row>
    <row r="98" spans="1:9" ht="12" customHeight="1">
      <c r="A98" s="18"/>
      <c r="B98" s="344"/>
      <c r="C98" s="9"/>
      <c r="E98" s="413"/>
      <c r="F98" s="20"/>
      <c r="G98" s="344"/>
      <c r="H98" s="354"/>
      <c r="I98" s="179"/>
    </row>
    <row r="99" spans="1:9" ht="12" customHeight="1">
      <c r="A99" s="18"/>
      <c r="B99" s="344"/>
      <c r="C99" s="9"/>
      <c r="E99" s="413"/>
      <c r="F99" s="20"/>
      <c r="G99" s="344"/>
      <c r="H99" s="354"/>
      <c r="I99" s="179"/>
    </row>
    <row r="100" spans="1:9" ht="12" customHeight="1">
      <c r="A100" s="18"/>
      <c r="B100" s="344"/>
      <c r="C100" s="9"/>
      <c r="E100" s="413"/>
      <c r="F100" s="20"/>
      <c r="G100" s="344"/>
      <c r="H100" s="354"/>
      <c r="I100" s="179"/>
    </row>
    <row r="101" spans="1:9" ht="12" customHeight="1">
      <c r="A101" s="18"/>
      <c r="B101" s="344"/>
      <c r="C101" s="9"/>
      <c r="E101" s="413"/>
      <c r="F101" s="20"/>
      <c r="G101" s="344"/>
      <c r="H101" s="354"/>
      <c r="I101" s="179"/>
    </row>
    <row r="102" spans="1:9" ht="12" customHeight="1">
      <c r="A102" s="18"/>
      <c r="B102" s="344"/>
      <c r="C102" s="9"/>
      <c r="E102" s="413"/>
      <c r="F102" s="20"/>
      <c r="G102" s="344"/>
      <c r="H102" s="354"/>
      <c r="I102" s="179"/>
    </row>
    <row r="103" spans="1:9" ht="12" customHeight="1">
      <c r="A103" s="18"/>
      <c r="B103" s="344"/>
      <c r="C103" s="9"/>
      <c r="E103" s="413"/>
      <c r="F103" s="20"/>
      <c r="G103" s="344"/>
      <c r="H103" s="354"/>
      <c r="I103" s="179"/>
    </row>
    <row r="104" spans="1:9" ht="12" customHeight="1">
      <c r="A104" s="18"/>
      <c r="B104" s="344"/>
      <c r="C104" s="9"/>
      <c r="E104" s="413"/>
      <c r="F104" s="20"/>
      <c r="G104" s="344"/>
      <c r="H104" s="354"/>
      <c r="I104" s="179"/>
    </row>
    <row r="105" spans="1:9" ht="12" customHeight="1">
      <c r="A105" s="18"/>
      <c r="B105" s="344"/>
      <c r="C105" s="9"/>
      <c r="E105" s="413"/>
      <c r="F105" s="20"/>
      <c r="G105" s="344"/>
      <c r="H105" s="354"/>
      <c r="I105" s="179"/>
    </row>
    <row r="106" spans="1:9" ht="12" customHeight="1">
      <c r="A106" s="18"/>
      <c r="B106" s="344"/>
      <c r="C106" s="9"/>
      <c r="E106" s="413"/>
      <c r="F106" s="20"/>
      <c r="G106" s="344"/>
      <c r="H106" s="354"/>
      <c r="I106" s="179"/>
    </row>
    <row r="107" spans="1:9" ht="12" customHeight="1">
      <c r="A107" s="18"/>
      <c r="B107" s="344"/>
      <c r="C107" s="9"/>
      <c r="E107" s="413"/>
      <c r="F107" s="20"/>
      <c r="G107" s="344"/>
      <c r="H107" s="354"/>
      <c r="I107" s="179"/>
    </row>
    <row r="108" spans="1:9" ht="12" customHeight="1">
      <c r="A108" s="18"/>
      <c r="B108" s="344"/>
      <c r="C108" s="9"/>
      <c r="E108" s="413"/>
      <c r="F108" s="20"/>
      <c r="G108" s="344"/>
      <c r="H108" s="354"/>
      <c r="I108" s="179"/>
    </row>
    <row r="109" spans="1:9" ht="12" customHeight="1">
      <c r="A109" s="18"/>
      <c r="B109" s="344"/>
      <c r="C109" s="9"/>
      <c r="E109" s="413"/>
      <c r="F109" s="20"/>
      <c r="G109" s="344"/>
      <c r="H109" s="354"/>
      <c r="I109" s="179"/>
    </row>
    <row r="110" spans="1:9" ht="12" customHeight="1">
      <c r="A110" s="18"/>
      <c r="B110" s="344"/>
      <c r="C110" s="9"/>
      <c r="E110" s="413"/>
      <c r="F110" s="20"/>
      <c r="G110" s="344"/>
      <c r="H110" s="354"/>
      <c r="I110" s="179"/>
    </row>
    <row r="111" spans="1:9" ht="12" customHeight="1">
      <c r="A111" s="18"/>
      <c r="B111" s="344"/>
      <c r="C111" s="9"/>
      <c r="E111" s="413"/>
      <c r="F111" s="20"/>
      <c r="G111" s="344"/>
      <c r="H111" s="354"/>
      <c r="I111" s="179"/>
    </row>
    <row r="112" spans="1:9" ht="12" customHeight="1">
      <c r="A112" s="18"/>
      <c r="B112" s="344"/>
      <c r="C112" s="9"/>
      <c r="E112" s="413"/>
      <c r="F112" s="20"/>
      <c r="G112" s="344"/>
      <c r="H112" s="354"/>
      <c r="I112" s="179"/>
    </row>
    <row r="113" spans="1:9" ht="12" customHeight="1">
      <c r="A113" s="18"/>
      <c r="B113" s="344"/>
      <c r="C113" s="9"/>
      <c r="E113" s="413"/>
      <c r="F113" s="20"/>
      <c r="G113" s="344"/>
      <c r="H113" s="354"/>
      <c r="I113" s="179"/>
    </row>
    <row r="114" spans="1:9" ht="12" customHeight="1">
      <c r="A114" s="18"/>
      <c r="B114" s="344"/>
      <c r="C114" s="9"/>
      <c r="E114" s="413"/>
      <c r="F114" s="20"/>
      <c r="G114" s="344"/>
      <c r="H114" s="354"/>
      <c r="I114" s="179"/>
    </row>
    <row r="115" spans="1:9" ht="12" customHeight="1">
      <c r="A115" s="18"/>
      <c r="B115" s="344"/>
      <c r="C115" s="9"/>
      <c r="E115" s="413"/>
      <c r="F115" s="20"/>
      <c r="G115" s="344"/>
      <c r="H115" s="354"/>
      <c r="I115" s="179"/>
    </row>
    <row r="116" spans="1:9" ht="12" customHeight="1">
      <c r="A116" s="18"/>
      <c r="B116" s="344"/>
      <c r="C116" s="9"/>
      <c r="E116" s="413"/>
      <c r="F116" s="20"/>
      <c r="G116" s="344"/>
      <c r="H116" s="354"/>
      <c r="I116" s="179"/>
    </row>
    <row r="117" spans="1:9" ht="12" customHeight="1">
      <c r="A117" s="18"/>
      <c r="B117" s="344"/>
      <c r="C117" s="9"/>
      <c r="E117" s="413"/>
      <c r="F117" s="20"/>
      <c r="G117" s="344"/>
      <c r="H117" s="354"/>
      <c r="I117" s="179"/>
    </row>
    <row r="118" spans="1:9" ht="12" customHeight="1">
      <c r="A118" s="18"/>
      <c r="B118" s="344"/>
      <c r="C118" s="9"/>
      <c r="E118" s="413"/>
      <c r="F118" s="20"/>
      <c r="G118" s="344"/>
      <c r="H118" s="354"/>
      <c r="I118" s="179"/>
    </row>
    <row r="119" spans="1:9" ht="12" customHeight="1">
      <c r="A119" s="18"/>
      <c r="B119" s="344"/>
      <c r="C119" s="9"/>
      <c r="E119" s="413"/>
      <c r="F119" s="20"/>
      <c r="G119" s="344"/>
      <c r="H119" s="354"/>
      <c r="I119" s="179"/>
    </row>
    <row r="120" spans="1:9" ht="12" customHeight="1">
      <c r="A120" s="18"/>
      <c r="B120" s="344"/>
      <c r="C120" s="9"/>
      <c r="E120" s="413"/>
      <c r="F120" s="20"/>
      <c r="G120" s="344"/>
      <c r="H120" s="354"/>
      <c r="I120" s="179"/>
    </row>
    <row r="121" spans="1:9" ht="12" customHeight="1">
      <c r="A121" s="18"/>
      <c r="B121" s="344"/>
      <c r="C121" s="9"/>
      <c r="E121" s="413"/>
      <c r="F121" s="20"/>
      <c r="G121" s="344"/>
      <c r="H121" s="354"/>
      <c r="I121" s="179"/>
    </row>
    <row r="122" spans="1:9" ht="12" customHeight="1">
      <c r="A122" s="18"/>
      <c r="B122" s="344"/>
      <c r="C122" s="9"/>
      <c r="E122" s="413"/>
      <c r="F122" s="20"/>
      <c r="G122" s="344"/>
      <c r="H122" s="354"/>
      <c r="I122" s="179"/>
    </row>
    <row r="123" spans="1:9" ht="12" customHeight="1">
      <c r="A123" s="18"/>
      <c r="B123" s="344"/>
      <c r="C123" s="9"/>
      <c r="E123" s="413"/>
      <c r="F123" s="20"/>
      <c r="G123" s="344"/>
      <c r="H123" s="354"/>
      <c r="I123" s="179"/>
    </row>
    <row r="124" spans="1:9" ht="12" customHeight="1">
      <c r="A124" s="18"/>
      <c r="B124" s="19"/>
      <c r="C124" s="2"/>
      <c r="D124" s="2"/>
      <c r="E124" s="2"/>
      <c r="F124" s="20"/>
      <c r="G124" s="178"/>
      <c r="H124" s="33"/>
      <c r="I124" s="179"/>
    </row>
    <row r="125" spans="1:9" ht="12" customHeight="1">
      <c r="A125" s="18"/>
      <c r="B125" s="19"/>
      <c r="C125" s="2"/>
      <c r="D125" s="2"/>
      <c r="E125" s="2"/>
      <c r="F125" s="20"/>
      <c r="G125" s="178"/>
      <c r="H125" s="33"/>
      <c r="I125" s="179"/>
    </row>
    <row r="126" spans="1:9" ht="12" customHeight="1">
      <c r="A126" s="18"/>
      <c r="B126" s="19"/>
      <c r="C126" s="2"/>
      <c r="D126" s="2"/>
      <c r="E126" s="2"/>
      <c r="F126" s="20"/>
      <c r="G126" s="178"/>
      <c r="H126" s="33"/>
      <c r="I126" s="179"/>
    </row>
    <row r="127" spans="1:9" ht="12" customHeight="1">
      <c r="A127" s="34"/>
      <c r="B127" s="23"/>
      <c r="C127" s="23"/>
      <c r="D127" s="23"/>
      <c r="E127" s="23"/>
      <c r="F127" s="24"/>
      <c r="G127" s="77"/>
      <c r="H127" s="35"/>
      <c r="I127" s="143"/>
    </row>
    <row r="128" spans="1:9" ht="12" customHeight="1">
      <c r="A128" s="19"/>
      <c r="B128" s="9" t="s">
        <v>104</v>
      </c>
      <c r="C128" s="2"/>
      <c r="D128" s="2"/>
      <c r="E128" s="2"/>
      <c r="F128" s="1"/>
      <c r="G128" s="78"/>
      <c r="H128" s="36"/>
      <c r="I128" s="137"/>
    </row>
    <row r="129" spans="1:9" ht="12" customHeight="1">
      <c r="A129" s="28"/>
      <c r="B129" s="26"/>
      <c r="C129" s="26"/>
      <c r="D129" s="26"/>
      <c r="E129" s="26"/>
      <c r="F129" s="27"/>
      <c r="G129" s="79"/>
      <c r="H129" s="37"/>
      <c r="I129" s="144"/>
    </row>
    <row r="130" spans="1:9" ht="12" customHeight="1">
      <c r="A130" s="2"/>
      <c r="B130" s="2"/>
      <c r="C130" s="2"/>
      <c r="D130" s="2"/>
      <c r="E130" s="2"/>
      <c r="F130" s="1"/>
      <c r="G130" s="74"/>
      <c r="H130" s="30"/>
      <c r="I130" s="145"/>
    </row>
    <row r="131" spans="1:9">
      <c r="I131" s="135"/>
    </row>
    <row r="132" spans="1:9">
      <c r="I132" s="135"/>
    </row>
    <row r="133" spans="1:9">
      <c r="I133" s="135"/>
    </row>
    <row r="134" spans="1:9">
      <c r="I134" s="135"/>
    </row>
  </sheetData>
  <phoneticPr fontId="0" type="noConversion"/>
  <printOptions horizontalCentered="1" verticalCentered="1"/>
  <pageMargins left="0.7" right="0.7" top="0.75" bottom="0.75" header="0.3" footer="0.3"/>
  <pageSetup paperSize="9" firstPageNumber="9" orientation="portrait" useFirstPageNumber="1" horizontalDpi="300" verticalDpi="300" r:id="rId1"/>
  <headerFooter alignWithMargins="0">
    <oddHeader>&amp;CC2.&amp;P</oddHeader>
    <oddFooter>&amp;L&amp;8 1109 (ENG_ACES 03/2024)</oddFooter>
  </headerFooter>
  <rowBreaks count="1" manualBreakCount="1">
    <brk id="1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65"/>
  <sheetViews>
    <sheetView view="pageBreakPreview" topLeftCell="A43" zoomScaleNormal="115" zoomScaleSheetLayoutView="100" zoomScalePageLayoutView="124" workbookViewId="0">
      <selection activeCell="L34" sqref="L34"/>
    </sheetView>
  </sheetViews>
  <sheetFormatPr defaultRowHeight="13.2"/>
  <cols>
    <col min="1" max="1" width="8.109375" customWidth="1"/>
    <col min="2" max="2" width="6.109375" customWidth="1"/>
    <col min="3" max="4" width="3.77734375" customWidth="1"/>
    <col min="5" max="5" width="26.6640625" customWidth="1"/>
    <col min="6" max="6" width="6.88671875" customWidth="1"/>
    <col min="7" max="7" width="8.5546875" style="73" customWidth="1"/>
    <col min="8" max="8" width="10.77734375" customWidth="1"/>
    <col min="9" max="9" width="13.77734375" style="69" customWidth="1"/>
  </cols>
  <sheetData>
    <row r="1" spans="1:9" ht="12" customHeight="1">
      <c r="A1" s="2"/>
      <c r="B1" s="2"/>
      <c r="C1" s="2"/>
      <c r="D1" s="2"/>
      <c r="E1" s="2"/>
      <c r="F1" s="1"/>
      <c r="G1" s="74"/>
      <c r="H1" s="31"/>
      <c r="I1" s="91" t="s">
        <v>105</v>
      </c>
    </row>
    <row r="2" spans="1:9" ht="12" customHeight="1">
      <c r="A2" s="2"/>
      <c r="B2" s="2"/>
      <c r="C2" s="2"/>
      <c r="D2" s="2"/>
      <c r="E2" s="2"/>
      <c r="F2" s="1"/>
      <c r="G2" s="74"/>
      <c r="H2" s="30"/>
      <c r="I2" s="92"/>
    </row>
    <row r="3" spans="1:9" ht="12" customHeight="1">
      <c r="A3" s="3" t="s">
        <v>17</v>
      </c>
      <c r="B3" s="3"/>
      <c r="C3" s="4"/>
      <c r="D3" s="4"/>
      <c r="E3" s="4"/>
      <c r="F3" s="5"/>
      <c r="G3" s="70"/>
      <c r="H3" s="6"/>
      <c r="I3" s="66"/>
    </row>
    <row r="4" spans="1:9" ht="12" customHeight="1">
      <c r="A4" s="8" t="s">
        <v>18</v>
      </c>
      <c r="B4" s="8" t="s">
        <v>19</v>
      </c>
      <c r="C4" s="9"/>
      <c r="D4" s="9"/>
      <c r="E4" s="9" t="s">
        <v>20</v>
      </c>
      <c r="F4" s="10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13" t="s">
        <v>25</v>
      </c>
      <c r="B5" s="13" t="s">
        <v>26</v>
      </c>
      <c r="C5" s="14"/>
      <c r="D5" s="14"/>
      <c r="E5" s="14"/>
      <c r="F5" s="15"/>
      <c r="G5" s="72" t="s">
        <v>27</v>
      </c>
      <c r="H5" s="16"/>
      <c r="I5" s="68"/>
    </row>
    <row r="6" spans="1:9" ht="12" customHeight="1">
      <c r="A6" s="19"/>
      <c r="B6" s="19"/>
      <c r="C6" s="2"/>
      <c r="D6" s="2"/>
      <c r="E6" s="2"/>
      <c r="F6" s="20"/>
      <c r="G6" s="75"/>
      <c r="H6" s="33"/>
      <c r="I6" s="89" t="str">
        <f t="shared" ref="I6:I16" si="0">IF(OR(AND(G6="Prov",H6="Sum"),(H6="PC Sum")),". . . . . . . . .00",IF(ISERR(G6*H6),"",IF(G6*H6=0,"",ROUND(G6*H6,2))))</f>
        <v/>
      </c>
    </row>
    <row r="7" spans="1:9" ht="12" customHeight="1">
      <c r="A7" s="19" t="s">
        <v>28</v>
      </c>
      <c r="B7" s="8" t="s">
        <v>106</v>
      </c>
      <c r="C7" s="21" t="s">
        <v>107</v>
      </c>
      <c r="D7" s="21"/>
      <c r="E7" s="2"/>
      <c r="F7" s="20"/>
      <c r="G7" s="75"/>
      <c r="H7" s="33"/>
      <c r="I7" s="89" t="str">
        <f t="shared" si="0"/>
        <v/>
      </c>
    </row>
    <row r="8" spans="1:9" ht="12" customHeight="1">
      <c r="A8" s="19" t="s">
        <v>108</v>
      </c>
      <c r="B8" s="19"/>
      <c r="C8" s="2"/>
      <c r="D8" s="2"/>
      <c r="E8" s="2"/>
      <c r="F8" s="20"/>
      <c r="G8" s="75"/>
      <c r="H8" s="33"/>
      <c r="I8" s="89" t="str">
        <f t="shared" si="0"/>
        <v/>
      </c>
    </row>
    <row r="9" spans="1:9" ht="12" customHeight="1">
      <c r="A9" s="19"/>
      <c r="B9" s="19"/>
      <c r="C9" s="39" t="s">
        <v>109</v>
      </c>
      <c r="D9" s="2"/>
      <c r="E9" s="2"/>
      <c r="F9" s="20"/>
      <c r="G9" s="75"/>
      <c r="H9" s="33"/>
      <c r="I9" s="89" t="str">
        <f t="shared" si="0"/>
        <v/>
      </c>
    </row>
    <row r="10" spans="1:9" ht="12" customHeight="1">
      <c r="A10" s="19"/>
      <c r="B10" s="19"/>
      <c r="C10" s="2"/>
      <c r="D10" s="2"/>
      <c r="E10" s="2"/>
      <c r="F10" s="20"/>
      <c r="G10" s="75"/>
      <c r="H10" s="33"/>
      <c r="I10" s="89" t="str">
        <f t="shared" si="0"/>
        <v/>
      </c>
    </row>
    <row r="11" spans="1:9" ht="12" customHeight="1">
      <c r="A11" s="19" t="s">
        <v>110</v>
      </c>
      <c r="B11" s="8" t="s">
        <v>111</v>
      </c>
      <c r="C11" s="9" t="s">
        <v>374</v>
      </c>
      <c r="D11" s="2"/>
      <c r="E11" s="2"/>
      <c r="F11" s="20"/>
      <c r="G11" s="75"/>
      <c r="H11" s="33"/>
      <c r="I11" s="89" t="str">
        <f t="shared" si="0"/>
        <v/>
      </c>
    </row>
    <row r="12" spans="1:9" ht="12" customHeight="1">
      <c r="A12" s="19" t="s">
        <v>120</v>
      </c>
      <c r="B12" s="8"/>
      <c r="C12" s="9" t="s">
        <v>367</v>
      </c>
      <c r="D12" s="2"/>
      <c r="E12" s="2"/>
      <c r="F12" s="20"/>
      <c r="G12" s="80"/>
      <c r="H12" s="38"/>
      <c r="I12" s="89" t="str">
        <f t="shared" si="0"/>
        <v/>
      </c>
    </row>
    <row r="13" spans="1:9" ht="12" customHeight="1">
      <c r="A13" s="19"/>
      <c r="B13" s="8"/>
      <c r="C13" s="9" t="s">
        <v>368</v>
      </c>
      <c r="D13" s="2"/>
      <c r="E13" s="2"/>
      <c r="F13" s="20"/>
      <c r="G13" s="75"/>
      <c r="H13" s="33"/>
      <c r="I13" s="89" t="str">
        <f t="shared" si="0"/>
        <v/>
      </c>
    </row>
    <row r="14" spans="1:9" ht="12" customHeight="1">
      <c r="A14" s="19"/>
      <c r="B14" s="19"/>
      <c r="C14" s="2"/>
      <c r="D14" s="2"/>
      <c r="E14" s="2"/>
      <c r="F14" s="20"/>
      <c r="G14" s="75"/>
      <c r="H14" s="33"/>
      <c r="I14" s="89" t="str">
        <f t="shared" si="0"/>
        <v/>
      </c>
    </row>
    <row r="15" spans="1:9" ht="12" customHeight="1">
      <c r="A15" s="19"/>
      <c r="B15" s="19"/>
      <c r="C15" s="2" t="s">
        <v>116</v>
      </c>
      <c r="D15" s="2" t="s">
        <v>243</v>
      </c>
      <c r="E15" s="2"/>
      <c r="F15" s="20"/>
      <c r="G15" s="75"/>
      <c r="H15" s="33"/>
      <c r="I15" s="89" t="str">
        <f t="shared" si="0"/>
        <v/>
      </c>
    </row>
    <row r="16" spans="1:9" ht="12" customHeight="1">
      <c r="A16" s="19"/>
      <c r="B16" s="19"/>
      <c r="C16" s="2"/>
      <c r="D16" s="2"/>
      <c r="E16" s="2"/>
      <c r="F16" s="20"/>
      <c r="G16" s="75"/>
      <c r="H16" s="33"/>
      <c r="I16" s="89" t="str">
        <f t="shared" si="0"/>
        <v/>
      </c>
    </row>
    <row r="17" spans="1:13" ht="12" customHeight="1">
      <c r="A17" s="19"/>
      <c r="B17" s="19"/>
      <c r="C17" s="2"/>
      <c r="D17" s="2" t="s">
        <v>116</v>
      </c>
      <c r="E17" s="2" t="s">
        <v>112</v>
      </c>
      <c r="F17" s="20" t="s">
        <v>48</v>
      </c>
      <c r="G17" s="76">
        <v>400</v>
      </c>
      <c r="H17" s="33"/>
      <c r="I17" s="87"/>
    </row>
    <row r="18" spans="1:13" ht="12" customHeight="1">
      <c r="A18" s="19"/>
      <c r="B18" s="19"/>
      <c r="C18" s="2"/>
      <c r="D18" s="2"/>
      <c r="E18" s="2"/>
      <c r="F18" s="20"/>
      <c r="G18" s="76"/>
      <c r="H18" s="33"/>
      <c r="I18" s="89"/>
    </row>
    <row r="19" spans="1:13" ht="12" customHeight="1">
      <c r="A19" s="19"/>
      <c r="B19" s="19"/>
      <c r="C19" s="2"/>
      <c r="D19" s="2" t="s">
        <v>119</v>
      </c>
      <c r="E19" s="2" t="s">
        <v>244</v>
      </c>
      <c r="F19" s="20" t="s">
        <v>48</v>
      </c>
      <c r="G19" s="76">
        <v>100</v>
      </c>
      <c r="H19" s="33"/>
      <c r="I19" s="87"/>
    </row>
    <row r="20" spans="1:13" ht="12" customHeight="1">
      <c r="A20" s="19"/>
      <c r="B20" s="19"/>
      <c r="C20" s="2"/>
      <c r="D20" s="2"/>
      <c r="E20" s="2"/>
      <c r="F20" s="20"/>
      <c r="G20" s="76"/>
      <c r="H20" s="33"/>
      <c r="I20" s="89"/>
    </row>
    <row r="21" spans="1:13" ht="12" customHeight="1">
      <c r="A21" s="19" t="s">
        <v>110</v>
      </c>
      <c r="B21" s="8" t="s">
        <v>113</v>
      </c>
      <c r="C21" s="9" t="s">
        <v>114</v>
      </c>
      <c r="D21" s="2"/>
      <c r="E21" s="2"/>
      <c r="F21" s="20"/>
      <c r="G21" s="76"/>
      <c r="H21" s="33"/>
      <c r="I21" s="89"/>
    </row>
    <row r="22" spans="1:13" ht="12" customHeight="1">
      <c r="A22" s="19" t="s">
        <v>120</v>
      </c>
      <c r="B22" s="19"/>
      <c r="C22" s="2"/>
      <c r="D22" s="2"/>
      <c r="E22" s="2"/>
      <c r="F22" s="20"/>
      <c r="G22" s="76"/>
      <c r="H22" s="33"/>
      <c r="I22" s="89"/>
    </row>
    <row r="23" spans="1:13" ht="12" customHeight="1">
      <c r="A23" s="19"/>
      <c r="B23" s="19"/>
      <c r="C23" s="2" t="s">
        <v>116</v>
      </c>
      <c r="D23" s="2" t="s">
        <v>61</v>
      </c>
      <c r="E23" s="2"/>
      <c r="F23" s="20" t="s">
        <v>37</v>
      </c>
      <c r="G23" s="76">
        <v>20</v>
      </c>
      <c r="H23" s="33"/>
      <c r="I23" s="87"/>
      <c r="M23" s="360"/>
    </row>
    <row r="24" spans="1:13" ht="12" customHeight="1">
      <c r="A24" s="19"/>
      <c r="B24" s="19"/>
      <c r="C24" s="2"/>
      <c r="D24" s="2"/>
      <c r="E24" s="2"/>
      <c r="F24" s="20"/>
      <c r="G24" s="76"/>
      <c r="H24" s="33"/>
      <c r="I24" s="89"/>
    </row>
    <row r="25" spans="1:13" ht="12" customHeight="1">
      <c r="A25" s="19"/>
      <c r="B25" s="19"/>
      <c r="C25" s="2" t="s">
        <v>119</v>
      </c>
      <c r="D25" s="2" t="s">
        <v>62</v>
      </c>
      <c r="E25" s="2"/>
      <c r="F25" s="20" t="s">
        <v>37</v>
      </c>
      <c r="G25" s="76">
        <v>10</v>
      </c>
      <c r="H25" s="33"/>
      <c r="I25" s="87"/>
      <c r="M25" s="360"/>
    </row>
    <row r="26" spans="1:13" ht="12" customHeight="1">
      <c r="A26" s="19"/>
      <c r="B26" s="19"/>
      <c r="C26" s="2"/>
      <c r="D26" s="2"/>
      <c r="E26" s="2"/>
      <c r="F26" s="20"/>
      <c r="G26" s="76"/>
      <c r="H26" s="33"/>
      <c r="I26" s="89"/>
    </row>
    <row r="27" spans="1:13" ht="12" customHeight="1">
      <c r="A27" s="19"/>
      <c r="B27" s="19"/>
      <c r="C27" s="203" t="s">
        <v>126</v>
      </c>
      <c r="D27" s="2" t="s">
        <v>238</v>
      </c>
      <c r="E27" s="2"/>
      <c r="F27" s="20"/>
      <c r="G27" s="75"/>
      <c r="H27" s="33"/>
      <c r="I27" s="89"/>
    </row>
    <row r="28" spans="1:13" ht="12" customHeight="1">
      <c r="A28" s="19"/>
      <c r="B28" s="19"/>
      <c r="C28" s="2"/>
      <c r="D28" s="2" t="s">
        <v>239</v>
      </c>
      <c r="E28" s="2"/>
      <c r="F28" s="20" t="s">
        <v>37</v>
      </c>
      <c r="G28" s="76">
        <v>5</v>
      </c>
      <c r="H28" s="33"/>
      <c r="I28" s="87"/>
    </row>
    <row r="29" spans="1:13" ht="12" customHeight="1">
      <c r="A29" s="19"/>
      <c r="B29" s="19"/>
      <c r="C29" s="2"/>
      <c r="D29" s="2"/>
      <c r="E29" s="2"/>
      <c r="F29" s="20"/>
      <c r="G29" s="294"/>
      <c r="H29" s="295"/>
      <c r="I29" s="197"/>
    </row>
    <row r="30" spans="1:13" ht="12" customHeight="1">
      <c r="A30" s="19" t="s">
        <v>110</v>
      </c>
      <c r="B30" s="8" t="s">
        <v>241</v>
      </c>
      <c r="C30" s="9" t="s">
        <v>369</v>
      </c>
      <c r="D30" s="282"/>
      <c r="E30" s="9"/>
      <c r="F30" s="20"/>
      <c r="G30" s="76"/>
      <c r="H30" s="33"/>
      <c r="I30" s="89"/>
    </row>
    <row r="31" spans="1:13" ht="12" customHeight="1">
      <c r="A31" s="19" t="s">
        <v>120</v>
      </c>
      <c r="B31" s="8"/>
      <c r="C31" s="9" t="s">
        <v>370</v>
      </c>
      <c r="D31" s="9"/>
      <c r="E31" s="9"/>
      <c r="F31" s="20"/>
      <c r="G31" s="76"/>
      <c r="H31" s="33"/>
      <c r="I31" s="89"/>
    </row>
    <row r="32" spans="1:13" ht="12" customHeight="1">
      <c r="A32" s="19"/>
      <c r="B32" s="8"/>
      <c r="C32" s="9" t="s">
        <v>371</v>
      </c>
      <c r="D32" s="282"/>
      <c r="E32" s="9"/>
      <c r="F32" s="20"/>
      <c r="G32" s="76"/>
      <c r="H32" s="33"/>
      <c r="I32" s="89"/>
    </row>
    <row r="33" spans="1:9" ht="12" customHeight="1">
      <c r="A33" s="19"/>
      <c r="B33" s="8"/>
      <c r="C33" s="9" t="s">
        <v>372</v>
      </c>
      <c r="D33" s="9"/>
      <c r="E33" s="9"/>
      <c r="F33" s="20" t="s">
        <v>37</v>
      </c>
      <c r="G33" s="76">
        <v>5</v>
      </c>
      <c r="H33" s="33"/>
      <c r="I33" s="87"/>
    </row>
    <row r="34" spans="1:9" ht="12" customHeight="1">
      <c r="A34" s="19"/>
      <c r="B34" s="19"/>
      <c r="C34" s="2" t="s">
        <v>373</v>
      </c>
      <c r="D34" s="88"/>
      <c r="E34" s="2"/>
      <c r="F34" s="20"/>
      <c r="G34" s="76"/>
      <c r="H34" s="33"/>
      <c r="I34" s="89"/>
    </row>
    <row r="35" spans="1:9" ht="12" customHeight="1">
      <c r="A35" s="19"/>
      <c r="B35" s="19"/>
      <c r="C35" s="2"/>
      <c r="D35" s="88"/>
      <c r="E35" s="2"/>
      <c r="F35" s="20"/>
      <c r="G35" s="76"/>
      <c r="H35" s="33"/>
      <c r="I35" s="89"/>
    </row>
    <row r="36" spans="1:9" ht="12" customHeight="1">
      <c r="A36" s="19" t="s">
        <v>110</v>
      </c>
      <c r="B36" s="8" t="s">
        <v>242</v>
      </c>
      <c r="C36" s="9" t="s">
        <v>240</v>
      </c>
      <c r="D36" s="9"/>
      <c r="E36" s="9"/>
      <c r="F36" s="20"/>
      <c r="G36" s="76"/>
      <c r="H36" s="33"/>
      <c r="I36" s="136"/>
    </row>
    <row r="37" spans="1:9" ht="12" customHeight="1">
      <c r="A37" s="19" t="s">
        <v>103</v>
      </c>
      <c r="B37" s="19"/>
      <c r="C37" s="203"/>
      <c r="D37" s="2"/>
      <c r="E37" s="2"/>
      <c r="F37" s="20"/>
      <c r="G37" s="76"/>
      <c r="H37" s="33"/>
      <c r="I37" s="136"/>
    </row>
    <row r="38" spans="1:9" ht="12" customHeight="1">
      <c r="A38" s="19"/>
      <c r="B38" s="19"/>
      <c r="C38" s="203" t="s">
        <v>116</v>
      </c>
      <c r="D38" s="203" t="s">
        <v>287</v>
      </c>
      <c r="E38" s="2"/>
      <c r="F38" s="33" t="s">
        <v>66</v>
      </c>
      <c r="G38" s="76">
        <v>1</v>
      </c>
      <c r="H38" s="33"/>
      <c r="I38" s="87"/>
    </row>
    <row r="39" spans="1:9" ht="12" customHeight="1">
      <c r="A39" s="19"/>
      <c r="B39" s="19"/>
      <c r="C39" s="2"/>
      <c r="D39" s="2"/>
      <c r="E39" s="2"/>
      <c r="F39" s="20"/>
      <c r="G39" s="76"/>
      <c r="H39" s="33"/>
      <c r="I39" s="136"/>
    </row>
    <row r="40" spans="1:9" ht="12" customHeight="1">
      <c r="A40" s="19"/>
      <c r="B40" s="19"/>
      <c r="C40" s="2"/>
      <c r="D40" s="2"/>
      <c r="E40" s="2"/>
      <c r="F40" s="20"/>
      <c r="G40" s="178"/>
      <c r="H40" s="295"/>
      <c r="I40" s="87"/>
    </row>
    <row r="41" spans="1:9" ht="12" customHeight="1">
      <c r="A41" s="19"/>
      <c r="B41" s="19"/>
      <c r="C41" s="2"/>
      <c r="D41" s="2"/>
      <c r="E41" s="2"/>
      <c r="F41" s="20"/>
      <c r="G41" s="75"/>
      <c r="H41" s="295"/>
      <c r="I41" s="197"/>
    </row>
    <row r="42" spans="1:9" ht="12" customHeight="1">
      <c r="A42" s="19"/>
      <c r="B42" s="8"/>
      <c r="C42" s="9"/>
      <c r="D42" s="2"/>
      <c r="E42" s="2"/>
      <c r="F42" s="20"/>
      <c r="G42" s="75"/>
      <c r="H42" s="295"/>
      <c r="I42" s="293"/>
    </row>
    <row r="43" spans="1:9" ht="12" customHeight="1">
      <c r="A43" s="19"/>
      <c r="B43" s="19"/>
      <c r="C43" s="2"/>
      <c r="D43" s="2"/>
      <c r="E43" s="2"/>
      <c r="F43" s="20"/>
      <c r="G43" s="75"/>
      <c r="H43" s="33"/>
      <c r="I43" s="89"/>
    </row>
    <row r="44" spans="1:9" ht="12" customHeight="1">
      <c r="A44" s="19"/>
      <c r="B44" s="19"/>
      <c r="C44" s="2"/>
      <c r="D44" s="2"/>
      <c r="E44" s="2"/>
      <c r="F44" s="20"/>
      <c r="G44" s="76"/>
      <c r="H44" s="33"/>
      <c r="I44" s="87"/>
    </row>
    <row r="45" spans="1:9" ht="12" customHeight="1">
      <c r="A45" s="19"/>
      <c r="B45" s="8"/>
      <c r="C45" s="9"/>
      <c r="D45" s="282"/>
      <c r="E45" s="9"/>
      <c r="F45" s="20"/>
      <c r="G45" s="76"/>
      <c r="H45" s="33"/>
      <c r="I45" s="89"/>
    </row>
    <row r="46" spans="1:9" ht="12" customHeight="1">
      <c r="A46" s="19"/>
      <c r="B46" s="8"/>
      <c r="C46" s="9"/>
      <c r="D46" s="282"/>
      <c r="E46" s="9"/>
      <c r="F46" s="20"/>
      <c r="G46" s="76"/>
      <c r="H46" s="33"/>
      <c r="I46" s="89"/>
    </row>
    <row r="47" spans="1:9" ht="12" customHeight="1">
      <c r="A47" s="19"/>
      <c r="B47" s="8"/>
      <c r="C47" s="9"/>
      <c r="D47" s="9"/>
      <c r="E47" s="9"/>
      <c r="F47" s="20"/>
      <c r="G47" s="76"/>
      <c r="H47" s="33"/>
      <c r="I47" s="87"/>
    </row>
    <row r="48" spans="1:9" ht="12" customHeight="1">
      <c r="A48" s="19"/>
      <c r="B48" s="19"/>
      <c r="C48" s="2"/>
      <c r="D48" s="88"/>
      <c r="E48" s="2"/>
      <c r="F48" s="20"/>
      <c r="G48" s="76"/>
      <c r="H48" s="33"/>
      <c r="I48" s="89"/>
    </row>
    <row r="49" spans="1:9" ht="12" customHeight="1">
      <c r="A49" s="19"/>
      <c r="B49" s="19"/>
      <c r="C49" s="203"/>
      <c r="D49" s="2"/>
      <c r="E49" s="2"/>
      <c r="F49" s="20"/>
      <c r="G49" s="76"/>
      <c r="H49" s="33"/>
      <c r="I49" s="136"/>
    </row>
    <row r="50" spans="1:9" ht="12" customHeight="1">
      <c r="A50" s="19"/>
      <c r="B50" s="19"/>
      <c r="C50" s="203"/>
      <c r="D50" s="203"/>
      <c r="E50" s="2"/>
      <c r="F50" s="33"/>
      <c r="G50" s="76"/>
      <c r="H50" s="33"/>
      <c r="I50" s="87"/>
    </row>
    <row r="51" spans="1:9" ht="12" customHeight="1">
      <c r="A51" s="19"/>
      <c r="B51" s="19"/>
      <c r="C51" s="2"/>
      <c r="D51" s="2"/>
      <c r="E51" s="2"/>
      <c r="F51" s="20"/>
      <c r="G51" s="76"/>
      <c r="H51" s="33"/>
      <c r="I51" s="136"/>
    </row>
    <row r="52" spans="1:9" ht="12" customHeight="1">
      <c r="A52" s="19"/>
      <c r="B52" s="19"/>
      <c r="C52" s="2"/>
      <c r="D52" s="2"/>
      <c r="E52" s="2"/>
      <c r="F52" s="20"/>
      <c r="G52" s="76"/>
      <c r="H52" s="33"/>
      <c r="I52" s="136"/>
    </row>
    <row r="53" spans="1:9" ht="12" customHeight="1">
      <c r="A53" s="19"/>
      <c r="B53" s="19"/>
      <c r="C53" s="2"/>
      <c r="D53" s="2"/>
      <c r="E53" s="2"/>
      <c r="F53" s="20"/>
      <c r="G53" s="76"/>
      <c r="H53" s="33"/>
      <c r="I53" s="136" t="str">
        <f>IF(OR(AND(G53="Prov",H53="Sum"),(H53="PC Sum")),". . . . . . . . .00",IF(ISERR(G53*H53),"",IF(G53*H53=0,"",ROUND(G53*H53,2))))</f>
        <v/>
      </c>
    </row>
    <row r="54" spans="1:9" ht="12" customHeight="1">
      <c r="A54" s="19"/>
      <c r="B54" s="19"/>
      <c r="C54" s="2"/>
      <c r="D54" s="2"/>
      <c r="E54" s="2"/>
      <c r="F54" s="20"/>
      <c r="G54" s="76"/>
      <c r="H54" s="33"/>
      <c r="I54" s="136"/>
    </row>
    <row r="55" spans="1:9" ht="12" customHeight="1">
      <c r="A55" s="19"/>
      <c r="B55" s="19"/>
      <c r="C55" s="2"/>
      <c r="D55" s="2"/>
      <c r="E55" s="2"/>
      <c r="F55" s="20"/>
      <c r="G55" s="76"/>
      <c r="H55" s="33"/>
      <c r="I55" s="136"/>
    </row>
    <row r="56" spans="1:9" ht="12" customHeight="1">
      <c r="A56" s="19"/>
      <c r="B56" s="19"/>
      <c r="C56" s="2"/>
      <c r="D56" s="2"/>
      <c r="E56" s="2"/>
      <c r="F56" s="20"/>
      <c r="G56" s="76"/>
      <c r="H56" s="33"/>
      <c r="I56" s="136"/>
    </row>
    <row r="57" spans="1:9" ht="12" customHeight="1">
      <c r="A57" s="19"/>
      <c r="B57" s="19"/>
      <c r="C57" s="2"/>
      <c r="D57" s="2"/>
      <c r="E57" s="2"/>
      <c r="F57" s="20"/>
      <c r="G57" s="76"/>
      <c r="H57" s="33"/>
      <c r="I57" s="136"/>
    </row>
    <row r="58" spans="1:9" ht="12" customHeight="1">
      <c r="A58" s="19"/>
      <c r="B58" s="19"/>
      <c r="C58" s="2"/>
      <c r="D58" s="88"/>
      <c r="E58" s="2"/>
      <c r="F58" s="20"/>
      <c r="G58" s="76"/>
      <c r="H58" s="33"/>
      <c r="I58" s="136"/>
    </row>
    <row r="59" spans="1:9" ht="12" customHeight="1">
      <c r="A59" s="19"/>
      <c r="B59" s="19"/>
      <c r="C59" s="2"/>
      <c r="D59" s="88"/>
      <c r="E59" s="2"/>
      <c r="F59" s="20"/>
      <c r="G59" s="76"/>
      <c r="H59" s="33"/>
      <c r="I59" s="136"/>
    </row>
    <row r="60" spans="1:9" ht="12" customHeight="1">
      <c r="A60" s="19"/>
      <c r="B60" s="19"/>
      <c r="C60" s="2"/>
      <c r="D60" s="2"/>
      <c r="E60" s="2"/>
      <c r="F60" s="20"/>
      <c r="G60" s="76"/>
      <c r="H60" s="33"/>
      <c r="I60" s="136"/>
    </row>
    <row r="61" spans="1:9" ht="12" customHeight="1">
      <c r="A61" s="19"/>
      <c r="B61" s="19"/>
      <c r="C61" s="2"/>
      <c r="D61" s="2"/>
      <c r="E61" s="2"/>
      <c r="F61" s="20"/>
      <c r="G61" s="76"/>
      <c r="H61" s="33"/>
      <c r="I61" s="136" t="str">
        <f>IF(OR(AND(G61="Prov",H61="Sum"),(H61="PC Sum")),". . . . . . . . .00",IF(ISERR(G61*H61),"",IF(G61*H61=0,"",ROUND(G61*H61,2))))</f>
        <v/>
      </c>
    </row>
    <row r="62" spans="1:9" ht="12" customHeight="1">
      <c r="A62" s="34"/>
      <c r="B62" s="23"/>
      <c r="C62" s="23"/>
      <c r="D62" s="23"/>
      <c r="E62" s="23"/>
      <c r="F62" s="24"/>
      <c r="G62" s="77"/>
      <c r="H62" s="35"/>
      <c r="I62" s="143"/>
    </row>
    <row r="63" spans="1:9" ht="12" customHeight="1">
      <c r="A63" s="19"/>
      <c r="B63" s="9" t="s">
        <v>83</v>
      </c>
      <c r="C63" s="2"/>
      <c r="D63" s="2"/>
      <c r="E63" s="2"/>
      <c r="F63" s="1"/>
      <c r="G63" s="78"/>
      <c r="H63" s="36"/>
      <c r="I63" s="137"/>
    </row>
    <row r="64" spans="1:9" ht="12" customHeight="1">
      <c r="A64" s="28"/>
      <c r="B64" s="26"/>
      <c r="C64" s="26"/>
      <c r="D64" s="26"/>
      <c r="E64" s="26"/>
      <c r="F64" s="27"/>
      <c r="G64" s="79"/>
      <c r="H64" s="37"/>
      <c r="I64" s="144"/>
    </row>
    <row r="65" spans="1:9" ht="12" customHeight="1">
      <c r="A65" s="2"/>
      <c r="B65" s="2"/>
      <c r="C65" s="2"/>
      <c r="D65" s="2"/>
      <c r="E65" s="2"/>
      <c r="F65" s="1"/>
      <c r="G65" s="74"/>
      <c r="H65" s="30"/>
      <c r="I65" s="14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10" fitToHeight="0" orientation="portrait" horizontalDpi="300" verticalDpi="300" r:id="rId1"/>
  <headerFooter>
    <oddHeader>&amp;CC2.&amp;P</oddHeader>
    <oddFooter>&amp;L&amp;8 1109 (ENG_ACES 03/2024)</oddFooter>
  </headerFooter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5C22F-690B-4265-9757-DF01AE855ADB}">
  <dimension ref="A1:U144"/>
  <sheetViews>
    <sheetView view="pageBreakPreview" topLeftCell="A22" zoomScaleNormal="100" zoomScaleSheetLayoutView="100" workbookViewId="0">
      <selection activeCell="L58" sqref="L58"/>
    </sheetView>
  </sheetViews>
  <sheetFormatPr defaultColWidth="9.109375" defaultRowHeight="13.2"/>
  <cols>
    <col min="1" max="1" width="8.33203125" style="427" customWidth="1"/>
    <col min="2" max="2" width="6.6640625" style="427" customWidth="1"/>
    <col min="3" max="3" width="4" style="427" customWidth="1"/>
    <col min="4" max="4" width="3.33203125" style="427" customWidth="1"/>
    <col min="5" max="5" width="28.6640625" style="427" customWidth="1"/>
    <col min="6" max="6" width="6.109375" style="427" customWidth="1"/>
    <col min="7" max="7" width="7.33203125" style="445" customWidth="1"/>
    <col min="8" max="8" width="11.44140625" style="427" customWidth="1"/>
    <col min="9" max="9" width="13.109375" style="427" customWidth="1"/>
    <col min="10" max="10" width="9.109375" style="427"/>
    <col min="11" max="11" width="13.6640625" style="427" customWidth="1"/>
    <col min="12" max="12" width="11.21875" style="427" customWidth="1"/>
    <col min="13" max="13" width="8.21875" style="427" customWidth="1"/>
    <col min="14" max="14" width="11.109375" style="427" customWidth="1"/>
    <col min="15" max="15" width="10.44140625" style="427" customWidth="1"/>
    <col min="16" max="16" width="10.5546875" style="427" customWidth="1"/>
    <col min="17" max="17" width="12.44140625" style="427" customWidth="1"/>
    <col min="18" max="256" width="9.109375" style="427"/>
    <col min="257" max="257" width="9.88671875" style="427" customWidth="1"/>
    <col min="258" max="258" width="8.33203125" style="427" customWidth="1"/>
    <col min="259" max="259" width="4" style="427" customWidth="1"/>
    <col min="260" max="260" width="3.33203125" style="427" customWidth="1"/>
    <col min="261" max="261" width="35.6640625" style="427" customWidth="1"/>
    <col min="262" max="262" width="8.109375" style="427" customWidth="1"/>
    <col min="263" max="263" width="8.44140625" style="427" customWidth="1"/>
    <col min="264" max="264" width="9" style="427" customWidth="1"/>
    <col min="265" max="265" width="14.109375" style="427" customWidth="1"/>
    <col min="266" max="269" width="9.109375" style="427"/>
    <col min="270" max="270" width="15.88671875" style="427" customWidth="1"/>
    <col min="271" max="512" width="9.109375" style="427"/>
    <col min="513" max="513" width="9.88671875" style="427" customWidth="1"/>
    <col min="514" max="514" width="8.33203125" style="427" customWidth="1"/>
    <col min="515" max="515" width="4" style="427" customWidth="1"/>
    <col min="516" max="516" width="3.33203125" style="427" customWidth="1"/>
    <col min="517" max="517" width="35.6640625" style="427" customWidth="1"/>
    <col min="518" max="518" width="8.109375" style="427" customWidth="1"/>
    <col min="519" max="519" width="8.44140625" style="427" customWidth="1"/>
    <col min="520" max="520" width="9" style="427" customWidth="1"/>
    <col min="521" max="521" width="14.109375" style="427" customWidth="1"/>
    <col min="522" max="525" width="9.109375" style="427"/>
    <col min="526" max="526" width="15.88671875" style="427" customWidth="1"/>
    <col min="527" max="768" width="9.109375" style="427"/>
    <col min="769" max="769" width="9.88671875" style="427" customWidth="1"/>
    <col min="770" max="770" width="8.33203125" style="427" customWidth="1"/>
    <col min="771" max="771" width="4" style="427" customWidth="1"/>
    <col min="772" max="772" width="3.33203125" style="427" customWidth="1"/>
    <col min="773" max="773" width="35.6640625" style="427" customWidth="1"/>
    <col min="774" max="774" width="8.109375" style="427" customWidth="1"/>
    <col min="775" max="775" width="8.44140625" style="427" customWidth="1"/>
    <col min="776" max="776" width="9" style="427" customWidth="1"/>
    <col min="777" max="777" width="14.109375" style="427" customWidth="1"/>
    <col min="778" max="781" width="9.109375" style="427"/>
    <col min="782" max="782" width="15.88671875" style="427" customWidth="1"/>
    <col min="783" max="1024" width="9.109375" style="427"/>
    <col min="1025" max="1025" width="9.88671875" style="427" customWidth="1"/>
    <col min="1026" max="1026" width="8.33203125" style="427" customWidth="1"/>
    <col min="1027" max="1027" width="4" style="427" customWidth="1"/>
    <col min="1028" max="1028" width="3.33203125" style="427" customWidth="1"/>
    <col min="1029" max="1029" width="35.6640625" style="427" customWidth="1"/>
    <col min="1030" max="1030" width="8.109375" style="427" customWidth="1"/>
    <col min="1031" max="1031" width="8.44140625" style="427" customWidth="1"/>
    <col min="1032" max="1032" width="9" style="427" customWidth="1"/>
    <col min="1033" max="1033" width="14.109375" style="427" customWidth="1"/>
    <col min="1034" max="1037" width="9.109375" style="427"/>
    <col min="1038" max="1038" width="15.88671875" style="427" customWidth="1"/>
    <col min="1039" max="1280" width="9.109375" style="427"/>
    <col min="1281" max="1281" width="9.88671875" style="427" customWidth="1"/>
    <col min="1282" max="1282" width="8.33203125" style="427" customWidth="1"/>
    <col min="1283" max="1283" width="4" style="427" customWidth="1"/>
    <col min="1284" max="1284" width="3.33203125" style="427" customWidth="1"/>
    <col min="1285" max="1285" width="35.6640625" style="427" customWidth="1"/>
    <col min="1286" max="1286" width="8.109375" style="427" customWidth="1"/>
    <col min="1287" max="1287" width="8.44140625" style="427" customWidth="1"/>
    <col min="1288" max="1288" width="9" style="427" customWidth="1"/>
    <col min="1289" max="1289" width="14.109375" style="427" customWidth="1"/>
    <col min="1290" max="1293" width="9.109375" style="427"/>
    <col min="1294" max="1294" width="15.88671875" style="427" customWidth="1"/>
    <col min="1295" max="1536" width="9.109375" style="427"/>
    <col min="1537" max="1537" width="9.88671875" style="427" customWidth="1"/>
    <col min="1538" max="1538" width="8.33203125" style="427" customWidth="1"/>
    <col min="1539" max="1539" width="4" style="427" customWidth="1"/>
    <col min="1540" max="1540" width="3.33203125" style="427" customWidth="1"/>
    <col min="1541" max="1541" width="35.6640625" style="427" customWidth="1"/>
    <col min="1542" max="1542" width="8.109375" style="427" customWidth="1"/>
    <col min="1543" max="1543" width="8.44140625" style="427" customWidth="1"/>
    <col min="1544" max="1544" width="9" style="427" customWidth="1"/>
    <col min="1545" max="1545" width="14.109375" style="427" customWidth="1"/>
    <col min="1546" max="1549" width="9.109375" style="427"/>
    <col min="1550" max="1550" width="15.88671875" style="427" customWidth="1"/>
    <col min="1551" max="1792" width="9.109375" style="427"/>
    <col min="1793" max="1793" width="9.88671875" style="427" customWidth="1"/>
    <col min="1794" max="1794" width="8.33203125" style="427" customWidth="1"/>
    <col min="1795" max="1795" width="4" style="427" customWidth="1"/>
    <col min="1796" max="1796" width="3.33203125" style="427" customWidth="1"/>
    <col min="1797" max="1797" width="35.6640625" style="427" customWidth="1"/>
    <col min="1798" max="1798" width="8.109375" style="427" customWidth="1"/>
    <col min="1799" max="1799" width="8.44140625" style="427" customWidth="1"/>
    <col min="1800" max="1800" width="9" style="427" customWidth="1"/>
    <col min="1801" max="1801" width="14.109375" style="427" customWidth="1"/>
    <col min="1802" max="1805" width="9.109375" style="427"/>
    <col min="1806" max="1806" width="15.88671875" style="427" customWidth="1"/>
    <col min="1807" max="2048" width="9.109375" style="427"/>
    <col min="2049" max="2049" width="9.88671875" style="427" customWidth="1"/>
    <col min="2050" max="2050" width="8.33203125" style="427" customWidth="1"/>
    <col min="2051" max="2051" width="4" style="427" customWidth="1"/>
    <col min="2052" max="2052" width="3.33203125" style="427" customWidth="1"/>
    <col min="2053" max="2053" width="35.6640625" style="427" customWidth="1"/>
    <col min="2054" max="2054" width="8.109375" style="427" customWidth="1"/>
    <col min="2055" max="2055" width="8.44140625" style="427" customWidth="1"/>
    <col min="2056" max="2056" width="9" style="427" customWidth="1"/>
    <col min="2057" max="2057" width="14.109375" style="427" customWidth="1"/>
    <col min="2058" max="2061" width="9.109375" style="427"/>
    <col min="2062" max="2062" width="15.88671875" style="427" customWidth="1"/>
    <col min="2063" max="2304" width="9.109375" style="427"/>
    <col min="2305" max="2305" width="9.88671875" style="427" customWidth="1"/>
    <col min="2306" max="2306" width="8.33203125" style="427" customWidth="1"/>
    <col min="2307" max="2307" width="4" style="427" customWidth="1"/>
    <col min="2308" max="2308" width="3.33203125" style="427" customWidth="1"/>
    <col min="2309" max="2309" width="35.6640625" style="427" customWidth="1"/>
    <col min="2310" max="2310" width="8.109375" style="427" customWidth="1"/>
    <col min="2311" max="2311" width="8.44140625" style="427" customWidth="1"/>
    <col min="2312" max="2312" width="9" style="427" customWidth="1"/>
    <col min="2313" max="2313" width="14.109375" style="427" customWidth="1"/>
    <col min="2314" max="2317" width="9.109375" style="427"/>
    <col min="2318" max="2318" width="15.88671875" style="427" customWidth="1"/>
    <col min="2319" max="2560" width="9.109375" style="427"/>
    <col min="2561" max="2561" width="9.88671875" style="427" customWidth="1"/>
    <col min="2562" max="2562" width="8.33203125" style="427" customWidth="1"/>
    <col min="2563" max="2563" width="4" style="427" customWidth="1"/>
    <col min="2564" max="2564" width="3.33203125" style="427" customWidth="1"/>
    <col min="2565" max="2565" width="35.6640625" style="427" customWidth="1"/>
    <col min="2566" max="2566" width="8.109375" style="427" customWidth="1"/>
    <col min="2567" max="2567" width="8.44140625" style="427" customWidth="1"/>
    <col min="2568" max="2568" width="9" style="427" customWidth="1"/>
    <col min="2569" max="2569" width="14.109375" style="427" customWidth="1"/>
    <col min="2570" max="2573" width="9.109375" style="427"/>
    <col min="2574" max="2574" width="15.88671875" style="427" customWidth="1"/>
    <col min="2575" max="2816" width="9.109375" style="427"/>
    <col min="2817" max="2817" width="9.88671875" style="427" customWidth="1"/>
    <col min="2818" max="2818" width="8.33203125" style="427" customWidth="1"/>
    <col min="2819" max="2819" width="4" style="427" customWidth="1"/>
    <col min="2820" max="2820" width="3.33203125" style="427" customWidth="1"/>
    <col min="2821" max="2821" width="35.6640625" style="427" customWidth="1"/>
    <col min="2822" max="2822" width="8.109375" style="427" customWidth="1"/>
    <col min="2823" max="2823" width="8.44140625" style="427" customWidth="1"/>
    <col min="2824" max="2824" width="9" style="427" customWidth="1"/>
    <col min="2825" max="2825" width="14.109375" style="427" customWidth="1"/>
    <col min="2826" max="2829" width="9.109375" style="427"/>
    <col min="2830" max="2830" width="15.88671875" style="427" customWidth="1"/>
    <col min="2831" max="3072" width="9.109375" style="427"/>
    <col min="3073" max="3073" width="9.88671875" style="427" customWidth="1"/>
    <col min="3074" max="3074" width="8.33203125" style="427" customWidth="1"/>
    <col min="3075" max="3075" width="4" style="427" customWidth="1"/>
    <col min="3076" max="3076" width="3.33203125" style="427" customWidth="1"/>
    <col min="3077" max="3077" width="35.6640625" style="427" customWidth="1"/>
    <col min="3078" max="3078" width="8.109375" style="427" customWidth="1"/>
    <col min="3079" max="3079" width="8.44140625" style="427" customWidth="1"/>
    <col min="3080" max="3080" width="9" style="427" customWidth="1"/>
    <col min="3081" max="3081" width="14.109375" style="427" customWidth="1"/>
    <col min="3082" max="3085" width="9.109375" style="427"/>
    <col min="3086" max="3086" width="15.88671875" style="427" customWidth="1"/>
    <col min="3087" max="3328" width="9.109375" style="427"/>
    <col min="3329" max="3329" width="9.88671875" style="427" customWidth="1"/>
    <col min="3330" max="3330" width="8.33203125" style="427" customWidth="1"/>
    <col min="3331" max="3331" width="4" style="427" customWidth="1"/>
    <col min="3332" max="3332" width="3.33203125" style="427" customWidth="1"/>
    <col min="3333" max="3333" width="35.6640625" style="427" customWidth="1"/>
    <col min="3334" max="3334" width="8.109375" style="427" customWidth="1"/>
    <col min="3335" max="3335" width="8.44140625" style="427" customWidth="1"/>
    <col min="3336" max="3336" width="9" style="427" customWidth="1"/>
    <col min="3337" max="3337" width="14.109375" style="427" customWidth="1"/>
    <col min="3338" max="3341" width="9.109375" style="427"/>
    <col min="3342" max="3342" width="15.88671875" style="427" customWidth="1"/>
    <col min="3343" max="3584" width="9.109375" style="427"/>
    <col min="3585" max="3585" width="9.88671875" style="427" customWidth="1"/>
    <col min="3586" max="3586" width="8.33203125" style="427" customWidth="1"/>
    <col min="3587" max="3587" width="4" style="427" customWidth="1"/>
    <col min="3588" max="3588" width="3.33203125" style="427" customWidth="1"/>
    <col min="3589" max="3589" width="35.6640625" style="427" customWidth="1"/>
    <col min="3590" max="3590" width="8.109375" style="427" customWidth="1"/>
    <col min="3591" max="3591" width="8.44140625" style="427" customWidth="1"/>
    <col min="3592" max="3592" width="9" style="427" customWidth="1"/>
    <col min="3593" max="3593" width="14.109375" style="427" customWidth="1"/>
    <col min="3594" max="3597" width="9.109375" style="427"/>
    <col min="3598" max="3598" width="15.88671875" style="427" customWidth="1"/>
    <col min="3599" max="3840" width="9.109375" style="427"/>
    <col min="3841" max="3841" width="9.88671875" style="427" customWidth="1"/>
    <col min="3842" max="3842" width="8.33203125" style="427" customWidth="1"/>
    <col min="3843" max="3843" width="4" style="427" customWidth="1"/>
    <col min="3844" max="3844" width="3.33203125" style="427" customWidth="1"/>
    <col min="3845" max="3845" width="35.6640625" style="427" customWidth="1"/>
    <col min="3846" max="3846" width="8.109375" style="427" customWidth="1"/>
    <col min="3847" max="3847" width="8.44140625" style="427" customWidth="1"/>
    <col min="3848" max="3848" width="9" style="427" customWidth="1"/>
    <col min="3849" max="3849" width="14.109375" style="427" customWidth="1"/>
    <col min="3850" max="3853" width="9.109375" style="427"/>
    <col min="3854" max="3854" width="15.88671875" style="427" customWidth="1"/>
    <col min="3855" max="4096" width="9.109375" style="427"/>
    <col min="4097" max="4097" width="9.88671875" style="427" customWidth="1"/>
    <col min="4098" max="4098" width="8.33203125" style="427" customWidth="1"/>
    <col min="4099" max="4099" width="4" style="427" customWidth="1"/>
    <col min="4100" max="4100" width="3.33203125" style="427" customWidth="1"/>
    <col min="4101" max="4101" width="35.6640625" style="427" customWidth="1"/>
    <col min="4102" max="4102" width="8.109375" style="427" customWidth="1"/>
    <col min="4103" max="4103" width="8.44140625" style="427" customWidth="1"/>
    <col min="4104" max="4104" width="9" style="427" customWidth="1"/>
    <col min="4105" max="4105" width="14.109375" style="427" customWidth="1"/>
    <col min="4106" max="4109" width="9.109375" style="427"/>
    <col min="4110" max="4110" width="15.88671875" style="427" customWidth="1"/>
    <col min="4111" max="4352" width="9.109375" style="427"/>
    <col min="4353" max="4353" width="9.88671875" style="427" customWidth="1"/>
    <col min="4354" max="4354" width="8.33203125" style="427" customWidth="1"/>
    <col min="4355" max="4355" width="4" style="427" customWidth="1"/>
    <col min="4356" max="4356" width="3.33203125" style="427" customWidth="1"/>
    <col min="4357" max="4357" width="35.6640625" style="427" customWidth="1"/>
    <col min="4358" max="4358" width="8.109375" style="427" customWidth="1"/>
    <col min="4359" max="4359" width="8.44140625" style="427" customWidth="1"/>
    <col min="4360" max="4360" width="9" style="427" customWidth="1"/>
    <col min="4361" max="4361" width="14.109375" style="427" customWidth="1"/>
    <col min="4362" max="4365" width="9.109375" style="427"/>
    <col min="4366" max="4366" width="15.88671875" style="427" customWidth="1"/>
    <col min="4367" max="4608" width="9.109375" style="427"/>
    <col min="4609" max="4609" width="9.88671875" style="427" customWidth="1"/>
    <col min="4610" max="4610" width="8.33203125" style="427" customWidth="1"/>
    <col min="4611" max="4611" width="4" style="427" customWidth="1"/>
    <col min="4612" max="4612" width="3.33203125" style="427" customWidth="1"/>
    <col min="4613" max="4613" width="35.6640625" style="427" customWidth="1"/>
    <col min="4614" max="4614" width="8.109375" style="427" customWidth="1"/>
    <col min="4615" max="4615" width="8.44140625" style="427" customWidth="1"/>
    <col min="4616" max="4616" width="9" style="427" customWidth="1"/>
    <col min="4617" max="4617" width="14.109375" style="427" customWidth="1"/>
    <col min="4618" max="4621" width="9.109375" style="427"/>
    <col min="4622" max="4622" width="15.88671875" style="427" customWidth="1"/>
    <col min="4623" max="4864" width="9.109375" style="427"/>
    <col min="4865" max="4865" width="9.88671875" style="427" customWidth="1"/>
    <col min="4866" max="4866" width="8.33203125" style="427" customWidth="1"/>
    <col min="4867" max="4867" width="4" style="427" customWidth="1"/>
    <col min="4868" max="4868" width="3.33203125" style="427" customWidth="1"/>
    <col min="4869" max="4869" width="35.6640625" style="427" customWidth="1"/>
    <col min="4870" max="4870" width="8.109375" style="427" customWidth="1"/>
    <col min="4871" max="4871" width="8.44140625" style="427" customWidth="1"/>
    <col min="4872" max="4872" width="9" style="427" customWidth="1"/>
    <col min="4873" max="4873" width="14.109375" style="427" customWidth="1"/>
    <col min="4874" max="4877" width="9.109375" style="427"/>
    <col min="4878" max="4878" width="15.88671875" style="427" customWidth="1"/>
    <col min="4879" max="5120" width="9.109375" style="427"/>
    <col min="5121" max="5121" width="9.88671875" style="427" customWidth="1"/>
    <col min="5122" max="5122" width="8.33203125" style="427" customWidth="1"/>
    <col min="5123" max="5123" width="4" style="427" customWidth="1"/>
    <col min="5124" max="5124" width="3.33203125" style="427" customWidth="1"/>
    <col min="5125" max="5125" width="35.6640625" style="427" customWidth="1"/>
    <col min="5126" max="5126" width="8.109375" style="427" customWidth="1"/>
    <col min="5127" max="5127" width="8.44140625" style="427" customWidth="1"/>
    <col min="5128" max="5128" width="9" style="427" customWidth="1"/>
    <col min="5129" max="5129" width="14.109375" style="427" customWidth="1"/>
    <col min="5130" max="5133" width="9.109375" style="427"/>
    <col min="5134" max="5134" width="15.88671875" style="427" customWidth="1"/>
    <col min="5135" max="5376" width="9.109375" style="427"/>
    <col min="5377" max="5377" width="9.88671875" style="427" customWidth="1"/>
    <col min="5378" max="5378" width="8.33203125" style="427" customWidth="1"/>
    <col min="5379" max="5379" width="4" style="427" customWidth="1"/>
    <col min="5380" max="5380" width="3.33203125" style="427" customWidth="1"/>
    <col min="5381" max="5381" width="35.6640625" style="427" customWidth="1"/>
    <col min="5382" max="5382" width="8.109375" style="427" customWidth="1"/>
    <col min="5383" max="5383" width="8.44140625" style="427" customWidth="1"/>
    <col min="5384" max="5384" width="9" style="427" customWidth="1"/>
    <col min="5385" max="5385" width="14.109375" style="427" customWidth="1"/>
    <col min="5386" max="5389" width="9.109375" style="427"/>
    <col min="5390" max="5390" width="15.88671875" style="427" customWidth="1"/>
    <col min="5391" max="5632" width="9.109375" style="427"/>
    <col min="5633" max="5633" width="9.88671875" style="427" customWidth="1"/>
    <col min="5634" max="5634" width="8.33203125" style="427" customWidth="1"/>
    <col min="5635" max="5635" width="4" style="427" customWidth="1"/>
    <col min="5636" max="5636" width="3.33203125" style="427" customWidth="1"/>
    <col min="5637" max="5637" width="35.6640625" style="427" customWidth="1"/>
    <col min="5638" max="5638" width="8.109375" style="427" customWidth="1"/>
    <col min="5639" max="5639" width="8.44140625" style="427" customWidth="1"/>
    <col min="5640" max="5640" width="9" style="427" customWidth="1"/>
    <col min="5641" max="5641" width="14.109375" style="427" customWidth="1"/>
    <col min="5642" max="5645" width="9.109375" style="427"/>
    <col min="5646" max="5646" width="15.88671875" style="427" customWidth="1"/>
    <col min="5647" max="5888" width="9.109375" style="427"/>
    <col min="5889" max="5889" width="9.88671875" style="427" customWidth="1"/>
    <col min="5890" max="5890" width="8.33203125" style="427" customWidth="1"/>
    <col min="5891" max="5891" width="4" style="427" customWidth="1"/>
    <col min="5892" max="5892" width="3.33203125" style="427" customWidth="1"/>
    <col min="5893" max="5893" width="35.6640625" style="427" customWidth="1"/>
    <col min="5894" max="5894" width="8.109375" style="427" customWidth="1"/>
    <col min="5895" max="5895" width="8.44140625" style="427" customWidth="1"/>
    <col min="5896" max="5896" width="9" style="427" customWidth="1"/>
    <col min="5897" max="5897" width="14.109375" style="427" customWidth="1"/>
    <col min="5898" max="5901" width="9.109375" style="427"/>
    <col min="5902" max="5902" width="15.88671875" style="427" customWidth="1"/>
    <col min="5903" max="6144" width="9.109375" style="427"/>
    <col min="6145" max="6145" width="9.88671875" style="427" customWidth="1"/>
    <col min="6146" max="6146" width="8.33203125" style="427" customWidth="1"/>
    <col min="6147" max="6147" width="4" style="427" customWidth="1"/>
    <col min="6148" max="6148" width="3.33203125" style="427" customWidth="1"/>
    <col min="6149" max="6149" width="35.6640625" style="427" customWidth="1"/>
    <col min="6150" max="6150" width="8.109375" style="427" customWidth="1"/>
    <col min="6151" max="6151" width="8.44140625" style="427" customWidth="1"/>
    <col min="6152" max="6152" width="9" style="427" customWidth="1"/>
    <col min="6153" max="6153" width="14.109375" style="427" customWidth="1"/>
    <col min="6154" max="6157" width="9.109375" style="427"/>
    <col min="6158" max="6158" width="15.88671875" style="427" customWidth="1"/>
    <col min="6159" max="6400" width="9.109375" style="427"/>
    <col min="6401" max="6401" width="9.88671875" style="427" customWidth="1"/>
    <col min="6402" max="6402" width="8.33203125" style="427" customWidth="1"/>
    <col min="6403" max="6403" width="4" style="427" customWidth="1"/>
    <col min="6404" max="6404" width="3.33203125" style="427" customWidth="1"/>
    <col min="6405" max="6405" width="35.6640625" style="427" customWidth="1"/>
    <col min="6406" max="6406" width="8.109375" style="427" customWidth="1"/>
    <col min="6407" max="6407" width="8.44140625" style="427" customWidth="1"/>
    <col min="6408" max="6408" width="9" style="427" customWidth="1"/>
    <col min="6409" max="6409" width="14.109375" style="427" customWidth="1"/>
    <col min="6410" max="6413" width="9.109375" style="427"/>
    <col min="6414" max="6414" width="15.88671875" style="427" customWidth="1"/>
    <col min="6415" max="6656" width="9.109375" style="427"/>
    <col min="6657" max="6657" width="9.88671875" style="427" customWidth="1"/>
    <col min="6658" max="6658" width="8.33203125" style="427" customWidth="1"/>
    <col min="6659" max="6659" width="4" style="427" customWidth="1"/>
    <col min="6660" max="6660" width="3.33203125" style="427" customWidth="1"/>
    <col min="6661" max="6661" width="35.6640625" style="427" customWidth="1"/>
    <col min="6662" max="6662" width="8.109375" style="427" customWidth="1"/>
    <col min="6663" max="6663" width="8.44140625" style="427" customWidth="1"/>
    <col min="6664" max="6664" width="9" style="427" customWidth="1"/>
    <col min="6665" max="6665" width="14.109375" style="427" customWidth="1"/>
    <col min="6666" max="6669" width="9.109375" style="427"/>
    <col min="6670" max="6670" width="15.88671875" style="427" customWidth="1"/>
    <col min="6671" max="6912" width="9.109375" style="427"/>
    <col min="6913" max="6913" width="9.88671875" style="427" customWidth="1"/>
    <col min="6914" max="6914" width="8.33203125" style="427" customWidth="1"/>
    <col min="6915" max="6915" width="4" style="427" customWidth="1"/>
    <col min="6916" max="6916" width="3.33203125" style="427" customWidth="1"/>
    <col min="6917" max="6917" width="35.6640625" style="427" customWidth="1"/>
    <col min="6918" max="6918" width="8.109375" style="427" customWidth="1"/>
    <col min="6919" max="6919" width="8.44140625" style="427" customWidth="1"/>
    <col min="6920" max="6920" width="9" style="427" customWidth="1"/>
    <col min="6921" max="6921" width="14.109375" style="427" customWidth="1"/>
    <col min="6922" max="6925" width="9.109375" style="427"/>
    <col min="6926" max="6926" width="15.88671875" style="427" customWidth="1"/>
    <col min="6927" max="7168" width="9.109375" style="427"/>
    <col min="7169" max="7169" width="9.88671875" style="427" customWidth="1"/>
    <col min="7170" max="7170" width="8.33203125" style="427" customWidth="1"/>
    <col min="7171" max="7171" width="4" style="427" customWidth="1"/>
    <col min="7172" max="7172" width="3.33203125" style="427" customWidth="1"/>
    <col min="7173" max="7173" width="35.6640625" style="427" customWidth="1"/>
    <col min="7174" max="7174" width="8.109375" style="427" customWidth="1"/>
    <col min="7175" max="7175" width="8.44140625" style="427" customWidth="1"/>
    <col min="7176" max="7176" width="9" style="427" customWidth="1"/>
    <col min="7177" max="7177" width="14.109375" style="427" customWidth="1"/>
    <col min="7178" max="7181" width="9.109375" style="427"/>
    <col min="7182" max="7182" width="15.88671875" style="427" customWidth="1"/>
    <col min="7183" max="7424" width="9.109375" style="427"/>
    <col min="7425" max="7425" width="9.88671875" style="427" customWidth="1"/>
    <col min="7426" max="7426" width="8.33203125" style="427" customWidth="1"/>
    <col min="7427" max="7427" width="4" style="427" customWidth="1"/>
    <col min="7428" max="7428" width="3.33203125" style="427" customWidth="1"/>
    <col min="7429" max="7429" width="35.6640625" style="427" customWidth="1"/>
    <col min="7430" max="7430" width="8.109375" style="427" customWidth="1"/>
    <col min="7431" max="7431" width="8.44140625" style="427" customWidth="1"/>
    <col min="7432" max="7432" width="9" style="427" customWidth="1"/>
    <col min="7433" max="7433" width="14.109375" style="427" customWidth="1"/>
    <col min="7434" max="7437" width="9.109375" style="427"/>
    <col min="7438" max="7438" width="15.88671875" style="427" customWidth="1"/>
    <col min="7439" max="7680" width="9.109375" style="427"/>
    <col min="7681" max="7681" width="9.88671875" style="427" customWidth="1"/>
    <col min="7682" max="7682" width="8.33203125" style="427" customWidth="1"/>
    <col min="7683" max="7683" width="4" style="427" customWidth="1"/>
    <col min="7684" max="7684" width="3.33203125" style="427" customWidth="1"/>
    <col min="7685" max="7685" width="35.6640625" style="427" customWidth="1"/>
    <col min="7686" max="7686" width="8.109375" style="427" customWidth="1"/>
    <col min="7687" max="7687" width="8.44140625" style="427" customWidth="1"/>
    <col min="7688" max="7688" width="9" style="427" customWidth="1"/>
    <col min="7689" max="7689" width="14.109375" style="427" customWidth="1"/>
    <col min="7690" max="7693" width="9.109375" style="427"/>
    <col min="7694" max="7694" width="15.88671875" style="427" customWidth="1"/>
    <col min="7695" max="7936" width="9.109375" style="427"/>
    <col min="7937" max="7937" width="9.88671875" style="427" customWidth="1"/>
    <col min="7938" max="7938" width="8.33203125" style="427" customWidth="1"/>
    <col min="7939" max="7939" width="4" style="427" customWidth="1"/>
    <col min="7940" max="7940" width="3.33203125" style="427" customWidth="1"/>
    <col min="7941" max="7941" width="35.6640625" style="427" customWidth="1"/>
    <col min="7942" max="7942" width="8.109375" style="427" customWidth="1"/>
    <col min="7943" max="7943" width="8.44140625" style="427" customWidth="1"/>
    <col min="7944" max="7944" width="9" style="427" customWidth="1"/>
    <col min="7945" max="7945" width="14.109375" style="427" customWidth="1"/>
    <col min="7946" max="7949" width="9.109375" style="427"/>
    <col min="7950" max="7950" width="15.88671875" style="427" customWidth="1"/>
    <col min="7951" max="8192" width="9.109375" style="427"/>
    <col min="8193" max="8193" width="9.88671875" style="427" customWidth="1"/>
    <col min="8194" max="8194" width="8.33203125" style="427" customWidth="1"/>
    <col min="8195" max="8195" width="4" style="427" customWidth="1"/>
    <col min="8196" max="8196" width="3.33203125" style="427" customWidth="1"/>
    <col min="8197" max="8197" width="35.6640625" style="427" customWidth="1"/>
    <col min="8198" max="8198" width="8.109375" style="427" customWidth="1"/>
    <col min="8199" max="8199" width="8.44140625" style="427" customWidth="1"/>
    <col min="8200" max="8200" width="9" style="427" customWidth="1"/>
    <col min="8201" max="8201" width="14.109375" style="427" customWidth="1"/>
    <col min="8202" max="8205" width="9.109375" style="427"/>
    <col min="8206" max="8206" width="15.88671875" style="427" customWidth="1"/>
    <col min="8207" max="8448" width="9.109375" style="427"/>
    <col min="8449" max="8449" width="9.88671875" style="427" customWidth="1"/>
    <col min="8450" max="8450" width="8.33203125" style="427" customWidth="1"/>
    <col min="8451" max="8451" width="4" style="427" customWidth="1"/>
    <col min="8452" max="8452" width="3.33203125" style="427" customWidth="1"/>
    <col min="8453" max="8453" width="35.6640625" style="427" customWidth="1"/>
    <col min="8454" max="8454" width="8.109375" style="427" customWidth="1"/>
    <col min="8455" max="8455" width="8.44140625" style="427" customWidth="1"/>
    <col min="8456" max="8456" width="9" style="427" customWidth="1"/>
    <col min="8457" max="8457" width="14.109375" style="427" customWidth="1"/>
    <col min="8458" max="8461" width="9.109375" style="427"/>
    <col min="8462" max="8462" width="15.88671875" style="427" customWidth="1"/>
    <col min="8463" max="8704" width="9.109375" style="427"/>
    <col min="8705" max="8705" width="9.88671875" style="427" customWidth="1"/>
    <col min="8706" max="8706" width="8.33203125" style="427" customWidth="1"/>
    <col min="8707" max="8707" width="4" style="427" customWidth="1"/>
    <col min="8708" max="8708" width="3.33203125" style="427" customWidth="1"/>
    <col min="8709" max="8709" width="35.6640625" style="427" customWidth="1"/>
    <col min="8710" max="8710" width="8.109375" style="427" customWidth="1"/>
    <col min="8711" max="8711" width="8.44140625" style="427" customWidth="1"/>
    <col min="8712" max="8712" width="9" style="427" customWidth="1"/>
    <col min="8713" max="8713" width="14.109375" style="427" customWidth="1"/>
    <col min="8714" max="8717" width="9.109375" style="427"/>
    <col min="8718" max="8718" width="15.88671875" style="427" customWidth="1"/>
    <col min="8719" max="8960" width="9.109375" style="427"/>
    <col min="8961" max="8961" width="9.88671875" style="427" customWidth="1"/>
    <col min="8962" max="8962" width="8.33203125" style="427" customWidth="1"/>
    <col min="8963" max="8963" width="4" style="427" customWidth="1"/>
    <col min="8964" max="8964" width="3.33203125" style="427" customWidth="1"/>
    <col min="8965" max="8965" width="35.6640625" style="427" customWidth="1"/>
    <col min="8966" max="8966" width="8.109375" style="427" customWidth="1"/>
    <col min="8967" max="8967" width="8.44140625" style="427" customWidth="1"/>
    <col min="8968" max="8968" width="9" style="427" customWidth="1"/>
    <col min="8969" max="8969" width="14.109375" style="427" customWidth="1"/>
    <col min="8970" max="8973" width="9.109375" style="427"/>
    <col min="8974" max="8974" width="15.88671875" style="427" customWidth="1"/>
    <col min="8975" max="9216" width="9.109375" style="427"/>
    <col min="9217" max="9217" width="9.88671875" style="427" customWidth="1"/>
    <col min="9218" max="9218" width="8.33203125" style="427" customWidth="1"/>
    <col min="9219" max="9219" width="4" style="427" customWidth="1"/>
    <col min="9220" max="9220" width="3.33203125" style="427" customWidth="1"/>
    <col min="9221" max="9221" width="35.6640625" style="427" customWidth="1"/>
    <col min="9222" max="9222" width="8.109375" style="427" customWidth="1"/>
    <col min="9223" max="9223" width="8.44140625" style="427" customWidth="1"/>
    <col min="9224" max="9224" width="9" style="427" customWidth="1"/>
    <col min="9225" max="9225" width="14.109375" style="427" customWidth="1"/>
    <col min="9226" max="9229" width="9.109375" style="427"/>
    <col min="9230" max="9230" width="15.88671875" style="427" customWidth="1"/>
    <col min="9231" max="9472" width="9.109375" style="427"/>
    <col min="9473" max="9473" width="9.88671875" style="427" customWidth="1"/>
    <col min="9474" max="9474" width="8.33203125" style="427" customWidth="1"/>
    <col min="9475" max="9475" width="4" style="427" customWidth="1"/>
    <col min="9476" max="9476" width="3.33203125" style="427" customWidth="1"/>
    <col min="9477" max="9477" width="35.6640625" style="427" customWidth="1"/>
    <col min="9478" max="9478" width="8.109375" style="427" customWidth="1"/>
    <col min="9479" max="9479" width="8.44140625" style="427" customWidth="1"/>
    <col min="9480" max="9480" width="9" style="427" customWidth="1"/>
    <col min="9481" max="9481" width="14.109375" style="427" customWidth="1"/>
    <col min="9482" max="9485" width="9.109375" style="427"/>
    <col min="9486" max="9486" width="15.88671875" style="427" customWidth="1"/>
    <col min="9487" max="9728" width="9.109375" style="427"/>
    <col min="9729" max="9729" width="9.88671875" style="427" customWidth="1"/>
    <col min="9730" max="9730" width="8.33203125" style="427" customWidth="1"/>
    <col min="9731" max="9731" width="4" style="427" customWidth="1"/>
    <col min="9732" max="9732" width="3.33203125" style="427" customWidth="1"/>
    <col min="9733" max="9733" width="35.6640625" style="427" customWidth="1"/>
    <col min="9734" max="9734" width="8.109375" style="427" customWidth="1"/>
    <col min="9735" max="9735" width="8.44140625" style="427" customWidth="1"/>
    <col min="9736" max="9736" width="9" style="427" customWidth="1"/>
    <col min="9737" max="9737" width="14.109375" style="427" customWidth="1"/>
    <col min="9738" max="9741" width="9.109375" style="427"/>
    <col min="9742" max="9742" width="15.88671875" style="427" customWidth="1"/>
    <col min="9743" max="9984" width="9.109375" style="427"/>
    <col min="9985" max="9985" width="9.88671875" style="427" customWidth="1"/>
    <col min="9986" max="9986" width="8.33203125" style="427" customWidth="1"/>
    <col min="9987" max="9987" width="4" style="427" customWidth="1"/>
    <col min="9988" max="9988" width="3.33203125" style="427" customWidth="1"/>
    <col min="9989" max="9989" width="35.6640625" style="427" customWidth="1"/>
    <col min="9990" max="9990" width="8.109375" style="427" customWidth="1"/>
    <col min="9991" max="9991" width="8.44140625" style="427" customWidth="1"/>
    <col min="9992" max="9992" width="9" style="427" customWidth="1"/>
    <col min="9993" max="9993" width="14.109375" style="427" customWidth="1"/>
    <col min="9994" max="9997" width="9.109375" style="427"/>
    <col min="9998" max="9998" width="15.88671875" style="427" customWidth="1"/>
    <col min="9999" max="10240" width="9.109375" style="427"/>
    <col min="10241" max="10241" width="9.88671875" style="427" customWidth="1"/>
    <col min="10242" max="10242" width="8.33203125" style="427" customWidth="1"/>
    <col min="10243" max="10243" width="4" style="427" customWidth="1"/>
    <col min="10244" max="10244" width="3.33203125" style="427" customWidth="1"/>
    <col min="10245" max="10245" width="35.6640625" style="427" customWidth="1"/>
    <col min="10246" max="10246" width="8.109375" style="427" customWidth="1"/>
    <col min="10247" max="10247" width="8.44140625" style="427" customWidth="1"/>
    <col min="10248" max="10248" width="9" style="427" customWidth="1"/>
    <col min="10249" max="10249" width="14.109375" style="427" customWidth="1"/>
    <col min="10250" max="10253" width="9.109375" style="427"/>
    <col min="10254" max="10254" width="15.88671875" style="427" customWidth="1"/>
    <col min="10255" max="10496" width="9.109375" style="427"/>
    <col min="10497" max="10497" width="9.88671875" style="427" customWidth="1"/>
    <col min="10498" max="10498" width="8.33203125" style="427" customWidth="1"/>
    <col min="10499" max="10499" width="4" style="427" customWidth="1"/>
    <col min="10500" max="10500" width="3.33203125" style="427" customWidth="1"/>
    <col min="10501" max="10501" width="35.6640625" style="427" customWidth="1"/>
    <col min="10502" max="10502" width="8.109375" style="427" customWidth="1"/>
    <col min="10503" max="10503" width="8.44140625" style="427" customWidth="1"/>
    <col min="10504" max="10504" width="9" style="427" customWidth="1"/>
    <col min="10505" max="10505" width="14.109375" style="427" customWidth="1"/>
    <col min="10506" max="10509" width="9.109375" style="427"/>
    <col min="10510" max="10510" width="15.88671875" style="427" customWidth="1"/>
    <col min="10511" max="10752" width="9.109375" style="427"/>
    <col min="10753" max="10753" width="9.88671875" style="427" customWidth="1"/>
    <col min="10754" max="10754" width="8.33203125" style="427" customWidth="1"/>
    <col min="10755" max="10755" width="4" style="427" customWidth="1"/>
    <col min="10756" max="10756" width="3.33203125" style="427" customWidth="1"/>
    <col min="10757" max="10757" width="35.6640625" style="427" customWidth="1"/>
    <col min="10758" max="10758" width="8.109375" style="427" customWidth="1"/>
    <col min="10759" max="10759" width="8.44140625" style="427" customWidth="1"/>
    <col min="10760" max="10760" width="9" style="427" customWidth="1"/>
    <col min="10761" max="10761" width="14.109375" style="427" customWidth="1"/>
    <col min="10762" max="10765" width="9.109375" style="427"/>
    <col min="10766" max="10766" width="15.88671875" style="427" customWidth="1"/>
    <col min="10767" max="11008" width="9.109375" style="427"/>
    <col min="11009" max="11009" width="9.88671875" style="427" customWidth="1"/>
    <col min="11010" max="11010" width="8.33203125" style="427" customWidth="1"/>
    <col min="11011" max="11011" width="4" style="427" customWidth="1"/>
    <col min="11012" max="11012" width="3.33203125" style="427" customWidth="1"/>
    <col min="11013" max="11013" width="35.6640625" style="427" customWidth="1"/>
    <col min="11014" max="11014" width="8.109375" style="427" customWidth="1"/>
    <col min="11015" max="11015" width="8.44140625" style="427" customWidth="1"/>
    <col min="11016" max="11016" width="9" style="427" customWidth="1"/>
    <col min="11017" max="11017" width="14.109375" style="427" customWidth="1"/>
    <col min="11018" max="11021" width="9.109375" style="427"/>
    <col min="11022" max="11022" width="15.88671875" style="427" customWidth="1"/>
    <col min="11023" max="11264" width="9.109375" style="427"/>
    <col min="11265" max="11265" width="9.88671875" style="427" customWidth="1"/>
    <col min="11266" max="11266" width="8.33203125" style="427" customWidth="1"/>
    <col min="11267" max="11267" width="4" style="427" customWidth="1"/>
    <col min="11268" max="11268" width="3.33203125" style="427" customWidth="1"/>
    <col min="11269" max="11269" width="35.6640625" style="427" customWidth="1"/>
    <col min="11270" max="11270" width="8.109375" style="427" customWidth="1"/>
    <col min="11271" max="11271" width="8.44140625" style="427" customWidth="1"/>
    <col min="11272" max="11272" width="9" style="427" customWidth="1"/>
    <col min="11273" max="11273" width="14.109375" style="427" customWidth="1"/>
    <col min="11274" max="11277" width="9.109375" style="427"/>
    <col min="11278" max="11278" width="15.88671875" style="427" customWidth="1"/>
    <col min="11279" max="11520" width="9.109375" style="427"/>
    <col min="11521" max="11521" width="9.88671875" style="427" customWidth="1"/>
    <col min="11522" max="11522" width="8.33203125" style="427" customWidth="1"/>
    <col min="11523" max="11523" width="4" style="427" customWidth="1"/>
    <col min="11524" max="11524" width="3.33203125" style="427" customWidth="1"/>
    <col min="11525" max="11525" width="35.6640625" style="427" customWidth="1"/>
    <col min="11526" max="11526" width="8.109375" style="427" customWidth="1"/>
    <col min="11527" max="11527" width="8.44140625" style="427" customWidth="1"/>
    <col min="11528" max="11528" width="9" style="427" customWidth="1"/>
    <col min="11529" max="11529" width="14.109375" style="427" customWidth="1"/>
    <col min="11530" max="11533" width="9.109375" style="427"/>
    <col min="11534" max="11534" width="15.88671875" style="427" customWidth="1"/>
    <col min="11535" max="11776" width="9.109375" style="427"/>
    <col min="11777" max="11777" width="9.88671875" style="427" customWidth="1"/>
    <col min="11778" max="11778" width="8.33203125" style="427" customWidth="1"/>
    <col min="11779" max="11779" width="4" style="427" customWidth="1"/>
    <col min="11780" max="11780" width="3.33203125" style="427" customWidth="1"/>
    <col min="11781" max="11781" width="35.6640625" style="427" customWidth="1"/>
    <col min="11782" max="11782" width="8.109375" style="427" customWidth="1"/>
    <col min="11783" max="11783" width="8.44140625" style="427" customWidth="1"/>
    <col min="11784" max="11784" width="9" style="427" customWidth="1"/>
    <col min="11785" max="11785" width="14.109375" style="427" customWidth="1"/>
    <col min="11786" max="11789" width="9.109375" style="427"/>
    <col min="11790" max="11790" width="15.88671875" style="427" customWidth="1"/>
    <col min="11791" max="12032" width="9.109375" style="427"/>
    <col min="12033" max="12033" width="9.88671875" style="427" customWidth="1"/>
    <col min="12034" max="12034" width="8.33203125" style="427" customWidth="1"/>
    <col min="12035" max="12035" width="4" style="427" customWidth="1"/>
    <col min="12036" max="12036" width="3.33203125" style="427" customWidth="1"/>
    <col min="12037" max="12037" width="35.6640625" style="427" customWidth="1"/>
    <col min="12038" max="12038" width="8.109375" style="427" customWidth="1"/>
    <col min="12039" max="12039" width="8.44140625" style="427" customWidth="1"/>
    <col min="12040" max="12040" width="9" style="427" customWidth="1"/>
    <col min="12041" max="12041" width="14.109375" style="427" customWidth="1"/>
    <col min="12042" max="12045" width="9.109375" style="427"/>
    <col min="12046" max="12046" width="15.88671875" style="427" customWidth="1"/>
    <col min="12047" max="12288" width="9.109375" style="427"/>
    <col min="12289" max="12289" width="9.88671875" style="427" customWidth="1"/>
    <col min="12290" max="12290" width="8.33203125" style="427" customWidth="1"/>
    <col min="12291" max="12291" width="4" style="427" customWidth="1"/>
    <col min="12292" max="12292" width="3.33203125" style="427" customWidth="1"/>
    <col min="12293" max="12293" width="35.6640625" style="427" customWidth="1"/>
    <col min="12294" max="12294" width="8.109375" style="427" customWidth="1"/>
    <col min="12295" max="12295" width="8.44140625" style="427" customWidth="1"/>
    <col min="12296" max="12296" width="9" style="427" customWidth="1"/>
    <col min="12297" max="12297" width="14.109375" style="427" customWidth="1"/>
    <col min="12298" max="12301" width="9.109375" style="427"/>
    <col min="12302" max="12302" width="15.88671875" style="427" customWidth="1"/>
    <col min="12303" max="12544" width="9.109375" style="427"/>
    <col min="12545" max="12545" width="9.88671875" style="427" customWidth="1"/>
    <col min="12546" max="12546" width="8.33203125" style="427" customWidth="1"/>
    <col min="12547" max="12547" width="4" style="427" customWidth="1"/>
    <col min="12548" max="12548" width="3.33203125" style="427" customWidth="1"/>
    <col min="12549" max="12549" width="35.6640625" style="427" customWidth="1"/>
    <col min="12550" max="12550" width="8.109375" style="427" customWidth="1"/>
    <col min="12551" max="12551" width="8.44140625" style="427" customWidth="1"/>
    <col min="12552" max="12552" width="9" style="427" customWidth="1"/>
    <col min="12553" max="12553" width="14.109375" style="427" customWidth="1"/>
    <col min="12554" max="12557" width="9.109375" style="427"/>
    <col min="12558" max="12558" width="15.88671875" style="427" customWidth="1"/>
    <col min="12559" max="12800" width="9.109375" style="427"/>
    <col min="12801" max="12801" width="9.88671875" style="427" customWidth="1"/>
    <col min="12802" max="12802" width="8.33203125" style="427" customWidth="1"/>
    <col min="12803" max="12803" width="4" style="427" customWidth="1"/>
    <col min="12804" max="12804" width="3.33203125" style="427" customWidth="1"/>
    <col min="12805" max="12805" width="35.6640625" style="427" customWidth="1"/>
    <col min="12806" max="12806" width="8.109375" style="427" customWidth="1"/>
    <col min="12807" max="12807" width="8.44140625" style="427" customWidth="1"/>
    <col min="12808" max="12808" width="9" style="427" customWidth="1"/>
    <col min="12809" max="12809" width="14.109375" style="427" customWidth="1"/>
    <col min="12810" max="12813" width="9.109375" style="427"/>
    <col min="12814" max="12814" width="15.88671875" style="427" customWidth="1"/>
    <col min="12815" max="13056" width="9.109375" style="427"/>
    <col min="13057" max="13057" width="9.88671875" style="427" customWidth="1"/>
    <col min="13058" max="13058" width="8.33203125" style="427" customWidth="1"/>
    <col min="13059" max="13059" width="4" style="427" customWidth="1"/>
    <col min="13060" max="13060" width="3.33203125" style="427" customWidth="1"/>
    <col min="13061" max="13061" width="35.6640625" style="427" customWidth="1"/>
    <col min="13062" max="13062" width="8.109375" style="427" customWidth="1"/>
    <col min="13063" max="13063" width="8.44140625" style="427" customWidth="1"/>
    <col min="13064" max="13064" width="9" style="427" customWidth="1"/>
    <col min="13065" max="13065" width="14.109375" style="427" customWidth="1"/>
    <col min="13066" max="13069" width="9.109375" style="427"/>
    <col min="13070" max="13070" width="15.88671875" style="427" customWidth="1"/>
    <col min="13071" max="13312" width="9.109375" style="427"/>
    <col min="13313" max="13313" width="9.88671875" style="427" customWidth="1"/>
    <col min="13314" max="13314" width="8.33203125" style="427" customWidth="1"/>
    <col min="13315" max="13315" width="4" style="427" customWidth="1"/>
    <col min="13316" max="13316" width="3.33203125" style="427" customWidth="1"/>
    <col min="13317" max="13317" width="35.6640625" style="427" customWidth="1"/>
    <col min="13318" max="13318" width="8.109375" style="427" customWidth="1"/>
    <col min="13319" max="13319" width="8.44140625" style="427" customWidth="1"/>
    <col min="13320" max="13320" width="9" style="427" customWidth="1"/>
    <col min="13321" max="13321" width="14.109375" style="427" customWidth="1"/>
    <col min="13322" max="13325" width="9.109375" style="427"/>
    <col min="13326" max="13326" width="15.88671875" style="427" customWidth="1"/>
    <col min="13327" max="13568" width="9.109375" style="427"/>
    <col min="13569" max="13569" width="9.88671875" style="427" customWidth="1"/>
    <col min="13570" max="13570" width="8.33203125" style="427" customWidth="1"/>
    <col min="13571" max="13571" width="4" style="427" customWidth="1"/>
    <col min="13572" max="13572" width="3.33203125" style="427" customWidth="1"/>
    <col min="13573" max="13573" width="35.6640625" style="427" customWidth="1"/>
    <col min="13574" max="13574" width="8.109375" style="427" customWidth="1"/>
    <col min="13575" max="13575" width="8.44140625" style="427" customWidth="1"/>
    <col min="13576" max="13576" width="9" style="427" customWidth="1"/>
    <col min="13577" max="13577" width="14.109375" style="427" customWidth="1"/>
    <col min="13578" max="13581" width="9.109375" style="427"/>
    <col min="13582" max="13582" width="15.88671875" style="427" customWidth="1"/>
    <col min="13583" max="13824" width="9.109375" style="427"/>
    <col min="13825" max="13825" width="9.88671875" style="427" customWidth="1"/>
    <col min="13826" max="13826" width="8.33203125" style="427" customWidth="1"/>
    <col min="13827" max="13827" width="4" style="427" customWidth="1"/>
    <col min="13828" max="13828" width="3.33203125" style="427" customWidth="1"/>
    <col min="13829" max="13829" width="35.6640625" style="427" customWidth="1"/>
    <col min="13830" max="13830" width="8.109375" style="427" customWidth="1"/>
    <col min="13831" max="13831" width="8.44140625" style="427" customWidth="1"/>
    <col min="13832" max="13832" width="9" style="427" customWidth="1"/>
    <col min="13833" max="13833" width="14.109375" style="427" customWidth="1"/>
    <col min="13834" max="13837" width="9.109375" style="427"/>
    <col min="13838" max="13838" width="15.88671875" style="427" customWidth="1"/>
    <col min="13839" max="14080" width="9.109375" style="427"/>
    <col min="14081" max="14081" width="9.88671875" style="427" customWidth="1"/>
    <col min="14082" max="14082" width="8.33203125" style="427" customWidth="1"/>
    <col min="14083" max="14083" width="4" style="427" customWidth="1"/>
    <col min="14084" max="14084" width="3.33203125" style="427" customWidth="1"/>
    <col min="14085" max="14085" width="35.6640625" style="427" customWidth="1"/>
    <col min="14086" max="14086" width="8.109375" style="427" customWidth="1"/>
    <col min="14087" max="14087" width="8.44140625" style="427" customWidth="1"/>
    <col min="14088" max="14088" width="9" style="427" customWidth="1"/>
    <col min="14089" max="14089" width="14.109375" style="427" customWidth="1"/>
    <col min="14090" max="14093" width="9.109375" style="427"/>
    <col min="14094" max="14094" width="15.88671875" style="427" customWidth="1"/>
    <col min="14095" max="14336" width="9.109375" style="427"/>
    <col min="14337" max="14337" width="9.88671875" style="427" customWidth="1"/>
    <col min="14338" max="14338" width="8.33203125" style="427" customWidth="1"/>
    <col min="14339" max="14339" width="4" style="427" customWidth="1"/>
    <col min="14340" max="14340" width="3.33203125" style="427" customWidth="1"/>
    <col min="14341" max="14341" width="35.6640625" style="427" customWidth="1"/>
    <col min="14342" max="14342" width="8.109375" style="427" customWidth="1"/>
    <col min="14343" max="14343" width="8.44140625" style="427" customWidth="1"/>
    <col min="14344" max="14344" width="9" style="427" customWidth="1"/>
    <col min="14345" max="14345" width="14.109375" style="427" customWidth="1"/>
    <col min="14346" max="14349" width="9.109375" style="427"/>
    <col min="14350" max="14350" width="15.88671875" style="427" customWidth="1"/>
    <col min="14351" max="14592" width="9.109375" style="427"/>
    <col min="14593" max="14593" width="9.88671875" style="427" customWidth="1"/>
    <col min="14594" max="14594" width="8.33203125" style="427" customWidth="1"/>
    <col min="14595" max="14595" width="4" style="427" customWidth="1"/>
    <col min="14596" max="14596" width="3.33203125" style="427" customWidth="1"/>
    <col min="14597" max="14597" width="35.6640625" style="427" customWidth="1"/>
    <col min="14598" max="14598" width="8.109375" style="427" customWidth="1"/>
    <col min="14599" max="14599" width="8.44140625" style="427" customWidth="1"/>
    <col min="14600" max="14600" width="9" style="427" customWidth="1"/>
    <col min="14601" max="14601" width="14.109375" style="427" customWidth="1"/>
    <col min="14602" max="14605" width="9.109375" style="427"/>
    <col min="14606" max="14606" width="15.88671875" style="427" customWidth="1"/>
    <col min="14607" max="14848" width="9.109375" style="427"/>
    <col min="14849" max="14849" width="9.88671875" style="427" customWidth="1"/>
    <col min="14850" max="14850" width="8.33203125" style="427" customWidth="1"/>
    <col min="14851" max="14851" width="4" style="427" customWidth="1"/>
    <col min="14852" max="14852" width="3.33203125" style="427" customWidth="1"/>
    <col min="14853" max="14853" width="35.6640625" style="427" customWidth="1"/>
    <col min="14854" max="14854" width="8.109375" style="427" customWidth="1"/>
    <col min="14855" max="14855" width="8.44140625" style="427" customWidth="1"/>
    <col min="14856" max="14856" width="9" style="427" customWidth="1"/>
    <col min="14857" max="14857" width="14.109375" style="427" customWidth="1"/>
    <col min="14858" max="14861" width="9.109375" style="427"/>
    <col min="14862" max="14862" width="15.88671875" style="427" customWidth="1"/>
    <col min="14863" max="15104" width="9.109375" style="427"/>
    <col min="15105" max="15105" width="9.88671875" style="427" customWidth="1"/>
    <col min="15106" max="15106" width="8.33203125" style="427" customWidth="1"/>
    <col min="15107" max="15107" width="4" style="427" customWidth="1"/>
    <col min="15108" max="15108" width="3.33203125" style="427" customWidth="1"/>
    <col min="15109" max="15109" width="35.6640625" style="427" customWidth="1"/>
    <col min="15110" max="15110" width="8.109375" style="427" customWidth="1"/>
    <col min="15111" max="15111" width="8.44140625" style="427" customWidth="1"/>
    <col min="15112" max="15112" width="9" style="427" customWidth="1"/>
    <col min="15113" max="15113" width="14.109375" style="427" customWidth="1"/>
    <col min="15114" max="15117" width="9.109375" style="427"/>
    <col min="15118" max="15118" width="15.88671875" style="427" customWidth="1"/>
    <col min="15119" max="15360" width="9.109375" style="427"/>
    <col min="15361" max="15361" width="9.88671875" style="427" customWidth="1"/>
    <col min="15362" max="15362" width="8.33203125" style="427" customWidth="1"/>
    <col min="15363" max="15363" width="4" style="427" customWidth="1"/>
    <col min="15364" max="15364" width="3.33203125" style="427" customWidth="1"/>
    <col min="15365" max="15365" width="35.6640625" style="427" customWidth="1"/>
    <col min="15366" max="15366" width="8.109375" style="427" customWidth="1"/>
    <col min="15367" max="15367" width="8.44140625" style="427" customWidth="1"/>
    <col min="15368" max="15368" width="9" style="427" customWidth="1"/>
    <col min="15369" max="15369" width="14.109375" style="427" customWidth="1"/>
    <col min="15370" max="15373" width="9.109375" style="427"/>
    <col min="15374" max="15374" width="15.88671875" style="427" customWidth="1"/>
    <col min="15375" max="15616" width="9.109375" style="427"/>
    <col min="15617" max="15617" width="9.88671875" style="427" customWidth="1"/>
    <col min="15618" max="15618" width="8.33203125" style="427" customWidth="1"/>
    <col min="15619" max="15619" width="4" style="427" customWidth="1"/>
    <col min="15620" max="15620" width="3.33203125" style="427" customWidth="1"/>
    <col min="15621" max="15621" width="35.6640625" style="427" customWidth="1"/>
    <col min="15622" max="15622" width="8.109375" style="427" customWidth="1"/>
    <col min="15623" max="15623" width="8.44140625" style="427" customWidth="1"/>
    <col min="15624" max="15624" width="9" style="427" customWidth="1"/>
    <col min="15625" max="15625" width="14.109375" style="427" customWidth="1"/>
    <col min="15626" max="15629" width="9.109375" style="427"/>
    <col min="15630" max="15630" width="15.88671875" style="427" customWidth="1"/>
    <col min="15631" max="15872" width="9.109375" style="427"/>
    <col min="15873" max="15873" width="9.88671875" style="427" customWidth="1"/>
    <col min="15874" max="15874" width="8.33203125" style="427" customWidth="1"/>
    <col min="15875" max="15875" width="4" style="427" customWidth="1"/>
    <col min="15876" max="15876" width="3.33203125" style="427" customWidth="1"/>
    <col min="15877" max="15877" width="35.6640625" style="427" customWidth="1"/>
    <col min="15878" max="15878" width="8.109375" style="427" customWidth="1"/>
    <col min="15879" max="15879" width="8.44140625" style="427" customWidth="1"/>
    <col min="15880" max="15880" width="9" style="427" customWidth="1"/>
    <col min="15881" max="15881" width="14.109375" style="427" customWidth="1"/>
    <col min="15882" max="15885" width="9.109375" style="427"/>
    <col min="15886" max="15886" width="15.88671875" style="427" customWidth="1"/>
    <col min="15887" max="16128" width="9.109375" style="427"/>
    <col min="16129" max="16129" width="9.88671875" style="427" customWidth="1"/>
    <col min="16130" max="16130" width="8.33203125" style="427" customWidth="1"/>
    <col min="16131" max="16131" width="4" style="427" customWidth="1"/>
    <col min="16132" max="16132" width="3.33203125" style="427" customWidth="1"/>
    <col min="16133" max="16133" width="35.6640625" style="427" customWidth="1"/>
    <col min="16134" max="16134" width="8.109375" style="427" customWidth="1"/>
    <col min="16135" max="16135" width="8.44140625" style="427" customWidth="1"/>
    <col min="16136" max="16136" width="9" style="427" customWidth="1"/>
    <col min="16137" max="16137" width="14.109375" style="427" customWidth="1"/>
    <col min="16138" max="16141" width="9.109375" style="427"/>
    <col min="16142" max="16142" width="15.88671875" style="427" customWidth="1"/>
    <col min="16143" max="16384" width="9.109375" style="427"/>
  </cols>
  <sheetData>
    <row r="1" spans="1:20">
      <c r="A1" s="184"/>
      <c r="B1" s="184"/>
      <c r="C1" s="184"/>
      <c r="D1" s="184"/>
      <c r="E1" s="184"/>
      <c r="F1" s="183"/>
      <c r="G1" s="512"/>
      <c r="H1" s="443"/>
      <c r="I1" s="91" t="s">
        <v>430</v>
      </c>
    </row>
    <row r="2" spans="1:20">
      <c r="A2" s="444"/>
      <c r="B2" s="444"/>
      <c r="C2" s="444"/>
      <c r="D2" s="444"/>
      <c r="E2" s="444"/>
      <c r="F2" s="445"/>
      <c r="G2" s="512"/>
      <c r="H2" s="443"/>
      <c r="I2" s="446"/>
    </row>
    <row r="3" spans="1:20">
      <c r="A3" s="447" t="s">
        <v>17</v>
      </c>
      <c r="B3" s="447"/>
      <c r="C3" s="448"/>
      <c r="D3" s="448"/>
      <c r="E3" s="448"/>
      <c r="F3" s="449"/>
      <c r="G3" s="513"/>
      <c r="H3" s="450"/>
      <c r="I3" s="451"/>
    </row>
    <row r="4" spans="1:20">
      <c r="A4" s="452" t="s">
        <v>18</v>
      </c>
      <c r="B4" s="452" t="s">
        <v>19</v>
      </c>
      <c r="C4" s="453"/>
      <c r="D4" s="453"/>
      <c r="E4" s="453" t="s">
        <v>20</v>
      </c>
      <c r="F4" s="454" t="s">
        <v>21</v>
      </c>
      <c r="G4" s="455" t="s">
        <v>22</v>
      </c>
      <c r="H4" s="456" t="s">
        <v>23</v>
      </c>
      <c r="I4" s="457" t="s">
        <v>24</v>
      </c>
    </row>
    <row r="5" spans="1:20">
      <c r="A5" s="458" t="s">
        <v>25</v>
      </c>
      <c r="B5" s="458" t="s">
        <v>26</v>
      </c>
      <c r="C5" s="459"/>
      <c r="D5" s="459"/>
      <c r="E5" s="459"/>
      <c r="F5" s="460"/>
      <c r="G5" s="461" t="s">
        <v>27</v>
      </c>
      <c r="H5" s="462"/>
      <c r="I5" s="463"/>
    </row>
    <row r="6" spans="1:20">
      <c r="A6" s="464"/>
      <c r="B6" s="464"/>
      <c r="C6" s="465"/>
      <c r="D6" s="466"/>
      <c r="E6" s="466"/>
      <c r="F6" s="467"/>
      <c r="G6" s="514"/>
      <c r="H6" s="468"/>
      <c r="I6" s="469"/>
      <c r="J6" s="430"/>
    </row>
    <row r="7" spans="1:20">
      <c r="A7" s="212" t="s">
        <v>28</v>
      </c>
      <c r="B7" s="214" t="s">
        <v>420</v>
      </c>
      <c r="C7" s="21" t="s">
        <v>421</v>
      </c>
      <c r="D7" s="21"/>
      <c r="E7" s="184"/>
      <c r="F7" s="218"/>
      <c r="G7" s="455"/>
      <c r="H7" s="425"/>
      <c r="I7" s="426"/>
    </row>
    <row r="8" spans="1:20">
      <c r="A8" s="212" t="s">
        <v>422</v>
      </c>
      <c r="B8" s="212"/>
      <c r="C8" s="184"/>
      <c r="D8" s="184"/>
      <c r="E8" s="184"/>
      <c r="F8" s="218"/>
      <c r="G8" s="522"/>
      <c r="H8" s="425"/>
      <c r="I8" s="426"/>
    </row>
    <row r="9" spans="1:20">
      <c r="A9" s="212"/>
      <c r="B9" s="212"/>
      <c r="C9" s="428" t="s">
        <v>423</v>
      </c>
      <c r="D9" s="184"/>
      <c r="E9" s="184"/>
      <c r="F9" s="213"/>
      <c r="G9" s="523"/>
      <c r="H9" s="429"/>
      <c r="I9" s="190" t="s">
        <v>65</v>
      </c>
    </row>
    <row r="10" spans="1:20">
      <c r="A10" s="212"/>
      <c r="B10" s="212"/>
      <c r="C10" s="184"/>
      <c r="D10" s="184"/>
      <c r="E10" s="184"/>
      <c r="F10" s="213"/>
      <c r="G10" s="523"/>
      <c r="H10" s="429"/>
      <c r="I10" s="190" t="s">
        <v>65</v>
      </c>
      <c r="K10" s="430"/>
      <c r="L10" s="430"/>
      <c r="M10" s="430"/>
      <c r="N10" s="430"/>
      <c r="O10" s="430"/>
      <c r="P10" s="430"/>
      <c r="Q10" s="430"/>
      <c r="R10" s="430"/>
      <c r="S10" s="430"/>
      <c r="T10" s="430"/>
    </row>
    <row r="11" spans="1:20">
      <c r="A11" s="431" t="s">
        <v>424</v>
      </c>
      <c r="B11" s="214" t="s">
        <v>425</v>
      </c>
      <c r="C11" s="211" t="s">
        <v>426</v>
      </c>
      <c r="D11" s="184"/>
      <c r="E11" s="184"/>
      <c r="F11" s="213"/>
      <c r="G11" s="193"/>
      <c r="H11" s="429"/>
      <c r="I11" s="432"/>
      <c r="K11" s="430"/>
      <c r="L11" s="430"/>
      <c r="M11" s="430"/>
      <c r="N11" s="430"/>
      <c r="O11" s="430"/>
      <c r="P11" s="430"/>
      <c r="Q11" s="430"/>
      <c r="R11" s="430"/>
      <c r="S11" s="430"/>
      <c r="T11" s="430"/>
    </row>
    <row r="12" spans="1:20" ht="14.4">
      <c r="A12" s="212"/>
      <c r="B12" s="212"/>
      <c r="C12" s="184"/>
      <c r="D12" s="184"/>
      <c r="E12" s="184"/>
      <c r="F12" s="433"/>
      <c r="G12" s="193"/>
      <c r="H12" s="429"/>
      <c r="I12" s="432"/>
      <c r="K12" s="434"/>
      <c r="L12" s="379"/>
      <c r="M12" s="379"/>
      <c r="N12" s="379"/>
      <c r="O12" s="379"/>
      <c r="P12" s="379"/>
      <c r="Q12" s="379"/>
      <c r="R12" s="379"/>
      <c r="S12" s="430"/>
      <c r="T12" s="430"/>
    </row>
    <row r="13" spans="1:20" ht="14.4">
      <c r="A13" s="212"/>
      <c r="B13" s="212"/>
      <c r="C13" s="184" t="s">
        <v>116</v>
      </c>
      <c r="D13" s="184" t="s">
        <v>427</v>
      </c>
      <c r="E13" s="184"/>
      <c r="F13" s="213"/>
      <c r="G13" s="193"/>
      <c r="H13" s="429"/>
      <c r="I13" s="190"/>
      <c r="K13" s="434"/>
      <c r="L13" s="435"/>
      <c r="M13" s="434"/>
      <c r="N13" s="434"/>
      <c r="O13" s="434"/>
      <c r="P13" s="434"/>
      <c r="Q13" s="434"/>
      <c r="R13" s="434"/>
      <c r="S13" s="430"/>
      <c r="T13" s="430"/>
    </row>
    <row r="14" spans="1:20" ht="12.6" customHeight="1">
      <c r="A14" s="431"/>
      <c r="B14" s="436"/>
      <c r="C14" s="437"/>
      <c r="D14" s="437"/>
      <c r="E14" s="437"/>
      <c r="F14" s="438"/>
      <c r="G14" s="524"/>
      <c r="H14" s="429"/>
      <c r="I14" s="194"/>
      <c r="K14" s="439"/>
      <c r="L14" s="379"/>
      <c r="M14" s="379"/>
      <c r="N14" s="379"/>
      <c r="O14" s="379"/>
      <c r="P14" s="379"/>
      <c r="Q14" s="379"/>
      <c r="R14" s="379"/>
      <c r="S14" s="430"/>
      <c r="T14" s="430"/>
    </row>
    <row r="15" spans="1:20" ht="27">
      <c r="A15" s="212"/>
      <c r="B15" s="212"/>
      <c r="C15" s="184"/>
      <c r="D15" s="184" t="s">
        <v>116</v>
      </c>
      <c r="E15" s="511" t="s">
        <v>428</v>
      </c>
      <c r="F15" s="433" t="s">
        <v>429</v>
      </c>
      <c r="G15" s="525">
        <v>20</v>
      </c>
      <c r="H15" s="33"/>
      <c r="I15" s="442"/>
      <c r="K15" s="439"/>
      <c r="L15" s="379"/>
      <c r="M15" s="379"/>
      <c r="N15" s="379"/>
      <c r="O15" s="379"/>
      <c r="P15" s="379"/>
      <c r="Q15" s="379"/>
      <c r="R15" s="379"/>
      <c r="S15" s="430"/>
      <c r="T15" s="430"/>
    </row>
    <row r="16" spans="1:20">
      <c r="A16" s="212"/>
      <c r="B16" s="212"/>
      <c r="C16" s="184"/>
      <c r="D16" s="184"/>
      <c r="E16" s="184"/>
      <c r="F16" s="470"/>
      <c r="G16" s="471"/>
      <c r="H16" s="442"/>
      <c r="I16" s="442"/>
      <c r="K16" s="430"/>
      <c r="L16" s="430"/>
      <c r="M16" s="430"/>
      <c r="N16" s="430"/>
      <c r="O16" s="430"/>
      <c r="P16" s="430"/>
      <c r="Q16" s="430"/>
      <c r="R16" s="430"/>
      <c r="S16" s="430"/>
      <c r="T16" s="430"/>
    </row>
    <row r="17" spans="1:20">
      <c r="A17" s="473" t="s">
        <v>431</v>
      </c>
      <c r="B17" s="212"/>
      <c r="C17" s="474" t="s">
        <v>432</v>
      </c>
      <c r="D17" s="184"/>
      <c r="E17" s="184"/>
      <c r="F17" s="213"/>
      <c r="G17" s="193"/>
      <c r="H17" s="429"/>
      <c r="I17" s="190"/>
      <c r="K17" s="430"/>
      <c r="L17" s="430"/>
      <c r="M17" s="430"/>
      <c r="N17" s="430"/>
      <c r="O17" s="430"/>
      <c r="P17" s="430"/>
      <c r="Q17" s="430"/>
      <c r="R17" s="430"/>
      <c r="S17" s="430"/>
      <c r="T17" s="430"/>
    </row>
    <row r="18" spans="1:20" ht="14.4">
      <c r="A18" s="212"/>
      <c r="B18" s="212"/>
      <c r="C18" s="184"/>
      <c r="D18" s="184"/>
      <c r="E18" s="184"/>
      <c r="F18" s="213"/>
      <c r="G18" s="193"/>
      <c r="H18" s="429"/>
      <c r="I18" s="190"/>
      <c r="K18" s="434"/>
      <c r="L18" s="379"/>
      <c r="M18" s="379"/>
      <c r="N18" s="379"/>
      <c r="O18" s="379"/>
      <c r="P18" s="379"/>
      <c r="Q18" s="379"/>
      <c r="R18" s="379"/>
      <c r="S18" s="430"/>
      <c r="T18" s="430"/>
    </row>
    <row r="19" spans="1:20">
      <c r="A19" s="212" t="s">
        <v>120</v>
      </c>
      <c r="B19" s="476">
        <v>170.07</v>
      </c>
      <c r="C19" s="211" t="s">
        <v>433</v>
      </c>
      <c r="D19" s="184"/>
      <c r="E19" s="184"/>
      <c r="F19" s="213"/>
      <c r="G19" s="76"/>
      <c r="H19" s="33"/>
      <c r="I19" s="89"/>
      <c r="K19" s="430"/>
      <c r="L19" s="430"/>
      <c r="M19" s="430"/>
      <c r="N19" s="430"/>
      <c r="O19" s="430"/>
      <c r="P19" s="430"/>
      <c r="Q19" s="430"/>
      <c r="R19" s="430"/>
      <c r="S19" s="430"/>
      <c r="T19" s="430"/>
    </row>
    <row r="20" spans="1:20">
      <c r="A20" s="212"/>
      <c r="B20" s="212"/>
      <c r="C20" s="211" t="s">
        <v>434</v>
      </c>
      <c r="D20" s="184"/>
      <c r="E20" s="184"/>
      <c r="F20" s="213"/>
      <c r="G20" s="76"/>
      <c r="H20" s="33"/>
      <c r="I20" s="89"/>
      <c r="K20" s="430"/>
      <c r="L20" s="430"/>
      <c r="M20" s="430"/>
      <c r="N20" s="430"/>
      <c r="O20" s="430"/>
      <c r="P20" s="430"/>
      <c r="Q20" s="430"/>
      <c r="R20" s="430"/>
      <c r="S20" s="430"/>
      <c r="T20" s="430"/>
    </row>
    <row r="21" spans="1:20">
      <c r="A21" s="212"/>
      <c r="B21" s="212"/>
      <c r="C21" s="211"/>
      <c r="D21" s="184"/>
      <c r="E21" s="184"/>
      <c r="F21" s="213"/>
      <c r="G21" s="76"/>
      <c r="H21" s="33"/>
      <c r="I21" s="89"/>
      <c r="K21" s="430"/>
      <c r="L21" s="430"/>
      <c r="M21" s="430"/>
      <c r="N21" s="430"/>
      <c r="O21" s="430"/>
      <c r="P21" s="430"/>
      <c r="Q21" s="430"/>
      <c r="R21" s="430"/>
      <c r="S21" s="430"/>
      <c r="T21" s="430"/>
    </row>
    <row r="22" spans="1:20">
      <c r="A22" s="212"/>
      <c r="B22" s="212"/>
      <c r="C22" s="184" t="s">
        <v>435</v>
      </c>
      <c r="D22" s="184" t="s">
        <v>436</v>
      </c>
      <c r="E22" s="184"/>
      <c r="F22" s="213" t="s">
        <v>47</v>
      </c>
      <c r="G22" s="526">
        <v>20</v>
      </c>
      <c r="H22" s="33"/>
      <c r="I22" s="387"/>
    </row>
    <row r="23" spans="1:20">
      <c r="A23" s="477"/>
      <c r="B23" s="477"/>
      <c r="F23" s="477"/>
      <c r="G23" s="527"/>
      <c r="H23" s="477"/>
      <c r="I23" s="477"/>
    </row>
    <row r="24" spans="1:20">
      <c r="A24" s="212" t="s">
        <v>343</v>
      </c>
      <c r="B24" s="212"/>
      <c r="C24" s="428" t="s">
        <v>437</v>
      </c>
      <c r="D24" s="184"/>
      <c r="E24" s="184"/>
      <c r="F24" s="213"/>
      <c r="G24" s="193"/>
      <c r="H24" s="429"/>
      <c r="I24" s="190"/>
    </row>
    <row r="25" spans="1:20">
      <c r="A25" s="212"/>
      <c r="B25" s="212"/>
      <c r="C25" s="184"/>
      <c r="D25" s="184"/>
      <c r="E25" s="184"/>
      <c r="F25" s="213"/>
      <c r="G25" s="193"/>
      <c r="H25" s="429"/>
      <c r="I25" s="190"/>
    </row>
    <row r="26" spans="1:20">
      <c r="A26" s="212" t="s">
        <v>438</v>
      </c>
      <c r="B26" s="214" t="s">
        <v>439</v>
      </c>
      <c r="C26" s="211" t="s">
        <v>119</v>
      </c>
      <c r="D26" s="211" t="s">
        <v>449</v>
      </c>
      <c r="E26" s="184"/>
      <c r="F26" s="213"/>
      <c r="G26" s="193"/>
      <c r="H26" s="429"/>
      <c r="I26" s="190"/>
    </row>
    <row r="27" spans="1:20">
      <c r="A27" s="212"/>
      <c r="B27" s="212"/>
      <c r="C27" s="184"/>
      <c r="D27" s="475"/>
      <c r="E27" s="184"/>
      <c r="F27" s="213"/>
      <c r="G27" s="193"/>
      <c r="H27" s="429"/>
      <c r="I27" s="190"/>
    </row>
    <row r="28" spans="1:20">
      <c r="A28" s="212"/>
      <c r="B28" s="212"/>
      <c r="C28" s="184"/>
      <c r="D28" s="472" t="s">
        <v>116</v>
      </c>
      <c r="E28" s="184" t="s">
        <v>440</v>
      </c>
      <c r="F28" s="441" t="s">
        <v>37</v>
      </c>
      <c r="G28" s="528">
        <v>5</v>
      </c>
      <c r="H28" s="442"/>
      <c r="I28" s="442"/>
    </row>
    <row r="29" spans="1:20">
      <c r="A29" s="477"/>
      <c r="B29" s="477"/>
      <c r="E29" s="184"/>
      <c r="F29" s="477"/>
      <c r="G29" s="527"/>
      <c r="H29" s="477"/>
      <c r="I29" s="477"/>
    </row>
    <row r="30" spans="1:20">
      <c r="A30" s="477"/>
      <c r="B30" s="214" t="s">
        <v>441</v>
      </c>
      <c r="C30" s="211" t="s">
        <v>442</v>
      </c>
      <c r="D30" s="184"/>
      <c r="E30" s="184"/>
      <c r="F30" s="213"/>
      <c r="G30" s="177"/>
      <c r="H30" s="33"/>
      <c r="I30" s="478"/>
    </row>
    <row r="31" spans="1:20">
      <c r="A31" s="477"/>
      <c r="B31" s="212"/>
      <c r="C31" s="184"/>
      <c r="D31" s="184"/>
      <c r="E31" s="184"/>
      <c r="F31" s="213"/>
      <c r="G31" s="177"/>
      <c r="H31" s="33"/>
      <c r="I31" s="478"/>
    </row>
    <row r="32" spans="1:20">
      <c r="A32" s="477"/>
      <c r="B32" s="212"/>
      <c r="C32" s="184" t="s">
        <v>116</v>
      </c>
      <c r="D32" s="184" t="s">
        <v>443</v>
      </c>
      <c r="E32" s="184"/>
      <c r="F32" s="213"/>
      <c r="G32" s="177"/>
      <c r="H32" s="33"/>
      <c r="I32" s="478"/>
    </row>
    <row r="33" spans="1:9">
      <c r="A33" s="477"/>
      <c r="B33" s="212"/>
      <c r="C33" s="184"/>
      <c r="D33" s="184"/>
      <c r="E33" s="184"/>
      <c r="F33" s="213"/>
      <c r="G33" s="177"/>
      <c r="H33" s="33"/>
      <c r="I33" s="478"/>
    </row>
    <row r="34" spans="1:9">
      <c r="A34" s="477"/>
      <c r="B34" s="212"/>
      <c r="C34" s="184"/>
      <c r="D34" s="184" t="s">
        <v>116</v>
      </c>
      <c r="E34" s="184" t="s">
        <v>444</v>
      </c>
      <c r="F34" s="213" t="s">
        <v>47</v>
      </c>
      <c r="G34" s="528">
        <v>20</v>
      </c>
      <c r="H34" s="442"/>
      <c r="I34" s="442"/>
    </row>
    <row r="35" spans="1:9">
      <c r="A35" s="212"/>
      <c r="B35" s="477"/>
      <c r="C35" s="184"/>
      <c r="D35" s="184"/>
      <c r="E35" s="440"/>
      <c r="F35" s="213"/>
      <c r="G35" s="528"/>
      <c r="H35" s="442"/>
      <c r="I35" s="442"/>
    </row>
    <row r="36" spans="1:9">
      <c r="A36" s="212" t="s">
        <v>445</v>
      </c>
      <c r="B36" s="476">
        <v>170.11</v>
      </c>
      <c r="C36" s="211" t="s">
        <v>446</v>
      </c>
      <c r="D36" s="184"/>
      <c r="E36" s="440"/>
      <c r="F36" s="213"/>
      <c r="G36" s="528"/>
      <c r="H36" s="442"/>
      <c r="I36" s="442"/>
    </row>
    <row r="37" spans="1:9">
      <c r="A37" s="212"/>
      <c r="B37" s="212"/>
      <c r="C37" s="184"/>
      <c r="D37" s="184"/>
      <c r="E37" s="440"/>
      <c r="F37" s="213"/>
      <c r="G37" s="528"/>
      <c r="H37" s="442"/>
      <c r="I37" s="442"/>
    </row>
    <row r="38" spans="1:9">
      <c r="A38" s="479"/>
      <c r="B38" s="479"/>
      <c r="C38" s="184" t="s">
        <v>116</v>
      </c>
      <c r="D38" s="184" t="s">
        <v>447</v>
      </c>
      <c r="E38" s="480"/>
      <c r="F38" s="213" t="s">
        <v>48</v>
      </c>
      <c r="G38" s="178">
        <v>10</v>
      </c>
      <c r="H38" s="429"/>
      <c r="I38" s="190"/>
    </row>
    <row r="39" spans="1:9">
      <c r="A39" s="479"/>
      <c r="B39" s="479"/>
      <c r="C39" s="472"/>
      <c r="D39" s="184"/>
      <c r="E39" s="480"/>
      <c r="F39" s="213"/>
      <c r="G39" s="414"/>
      <c r="H39" s="33"/>
      <c r="I39" s="387"/>
    </row>
    <row r="40" spans="1:9">
      <c r="A40" s="479"/>
      <c r="B40" s="479"/>
      <c r="C40" s="472"/>
      <c r="D40" s="184"/>
      <c r="E40" s="480"/>
      <c r="F40" s="213"/>
      <c r="G40" s="414"/>
      <c r="H40" s="33"/>
      <c r="I40" s="387"/>
    </row>
    <row r="41" spans="1:9">
      <c r="A41" s="479"/>
      <c r="B41" s="479"/>
      <c r="C41" s="472"/>
      <c r="D41" s="184"/>
      <c r="E41" s="480"/>
      <c r="F41" s="213"/>
      <c r="G41" s="414"/>
      <c r="H41" s="33"/>
      <c r="I41" s="387"/>
    </row>
    <row r="42" spans="1:9">
      <c r="A42" s="479"/>
      <c r="B42" s="479"/>
      <c r="C42" s="472"/>
      <c r="D42" s="184"/>
      <c r="E42" s="480"/>
      <c r="F42" s="213"/>
      <c r="G42" s="414"/>
      <c r="H42" s="33"/>
      <c r="I42" s="387"/>
    </row>
    <row r="43" spans="1:9">
      <c r="A43" s="479"/>
      <c r="B43" s="479"/>
      <c r="C43" s="472"/>
      <c r="D43" s="184"/>
      <c r="E43" s="480"/>
      <c r="F43" s="213"/>
      <c r="G43" s="414"/>
      <c r="H43" s="33"/>
      <c r="I43" s="387"/>
    </row>
    <row r="44" spans="1:9">
      <c r="A44" s="479"/>
      <c r="B44" s="479"/>
      <c r="C44" s="472"/>
      <c r="D44" s="184"/>
      <c r="E44" s="480"/>
      <c r="F44" s="213"/>
      <c r="G44" s="414"/>
      <c r="H44" s="33"/>
      <c r="I44" s="387"/>
    </row>
    <row r="45" spans="1:9">
      <c r="A45" s="479"/>
      <c r="B45" s="479"/>
      <c r="C45" s="472"/>
      <c r="D45" s="184"/>
      <c r="E45" s="480"/>
      <c r="F45" s="213"/>
      <c r="G45" s="414"/>
      <c r="H45" s="33"/>
      <c r="I45" s="387"/>
    </row>
    <row r="46" spans="1:9">
      <c r="A46" s="479"/>
      <c r="B46" s="479"/>
      <c r="C46" s="472"/>
      <c r="D46" s="184"/>
      <c r="E46" s="480"/>
      <c r="F46" s="213"/>
      <c r="G46" s="414"/>
      <c r="H46" s="33"/>
      <c r="I46" s="387"/>
    </row>
    <row r="47" spans="1:9">
      <c r="A47" s="479"/>
      <c r="B47" s="479"/>
      <c r="C47" s="472"/>
      <c r="D47" s="184"/>
      <c r="E47" s="480"/>
      <c r="F47" s="213"/>
      <c r="G47" s="414"/>
      <c r="H47" s="33"/>
      <c r="I47" s="387"/>
    </row>
    <row r="48" spans="1:9">
      <c r="A48" s="479"/>
      <c r="B48" s="479"/>
      <c r="C48" s="472"/>
      <c r="D48" s="184"/>
      <c r="E48" s="480"/>
      <c r="F48" s="213"/>
      <c r="G48" s="414"/>
      <c r="H48" s="33"/>
      <c r="I48" s="387"/>
    </row>
    <row r="49" spans="1:9">
      <c r="A49" s="479"/>
      <c r="B49" s="479"/>
      <c r="C49" s="472"/>
      <c r="D49" s="184"/>
      <c r="E49" s="480"/>
      <c r="F49" s="213"/>
      <c r="G49" s="414"/>
      <c r="H49" s="33"/>
      <c r="I49" s="387"/>
    </row>
    <row r="50" spans="1:9">
      <c r="A50" s="479"/>
      <c r="B50" s="479"/>
      <c r="C50" s="472"/>
      <c r="D50" s="184"/>
      <c r="E50" s="480"/>
      <c r="F50" s="213"/>
      <c r="G50" s="414"/>
      <c r="H50" s="33"/>
      <c r="I50" s="387"/>
    </row>
    <row r="51" spans="1:9">
      <c r="A51" s="479"/>
      <c r="B51" s="479"/>
      <c r="C51" s="472"/>
      <c r="D51" s="184"/>
      <c r="E51" s="480"/>
      <c r="F51" s="213"/>
      <c r="G51" s="414"/>
      <c r="H51" s="33"/>
      <c r="I51" s="387"/>
    </row>
    <row r="52" spans="1:9">
      <c r="A52" s="479"/>
      <c r="B52" s="479"/>
      <c r="C52" s="472"/>
      <c r="D52" s="184"/>
      <c r="E52" s="480"/>
      <c r="F52" s="213"/>
      <c r="G52" s="414"/>
      <c r="H52" s="33"/>
      <c r="I52" s="387"/>
    </row>
    <row r="53" spans="1:9">
      <c r="A53" s="479"/>
      <c r="B53" s="479"/>
      <c r="C53" s="472"/>
      <c r="D53" s="184"/>
      <c r="E53" s="480"/>
      <c r="F53" s="213"/>
      <c r="G53" s="414"/>
      <c r="H53" s="33"/>
      <c r="I53" s="387"/>
    </row>
    <row r="54" spans="1:9">
      <c r="A54" s="479"/>
      <c r="B54" s="479"/>
      <c r="C54" s="472"/>
      <c r="D54" s="184"/>
      <c r="E54" s="480"/>
      <c r="F54" s="213"/>
      <c r="G54" s="414"/>
      <c r="H54" s="33"/>
      <c r="I54" s="387"/>
    </row>
    <row r="55" spans="1:9">
      <c r="A55" s="227"/>
      <c r="B55" s="227"/>
      <c r="C55" s="184"/>
      <c r="D55" s="184"/>
      <c r="E55" s="184"/>
      <c r="F55" s="481"/>
      <c r="G55" s="515"/>
      <c r="H55" s="482"/>
      <c r="I55" s="483"/>
    </row>
    <row r="56" spans="1:9">
      <c r="A56" s="464"/>
      <c r="B56" s="464"/>
      <c r="C56" s="484"/>
      <c r="D56" s="484"/>
      <c r="E56" s="484"/>
      <c r="F56" s="485"/>
      <c r="G56" s="516"/>
      <c r="H56" s="486"/>
      <c r="I56" s="487"/>
    </row>
    <row r="57" spans="1:9">
      <c r="A57" s="479"/>
      <c r="B57" s="488" t="s">
        <v>422</v>
      </c>
      <c r="C57" s="489" t="s">
        <v>448</v>
      </c>
      <c r="D57" s="480"/>
      <c r="E57" s="480"/>
      <c r="F57" s="490"/>
      <c r="G57" s="517"/>
      <c r="H57" s="491"/>
      <c r="I57" s="432"/>
    </row>
    <row r="58" spans="1:9">
      <c r="A58" s="492"/>
      <c r="B58" s="492"/>
      <c r="C58" s="493"/>
      <c r="D58" s="493"/>
      <c r="E58" s="493"/>
      <c r="F58" s="494"/>
      <c r="G58" s="518"/>
      <c r="H58" s="495"/>
      <c r="I58" s="496"/>
    </row>
    <row r="59" spans="1:9">
      <c r="A59" s="184"/>
      <c r="B59" s="184"/>
      <c r="C59" s="184"/>
      <c r="D59" s="184"/>
      <c r="E59" s="184"/>
      <c r="F59" s="183"/>
      <c r="G59" s="519"/>
      <c r="H59" s="36"/>
      <c r="I59" s="171"/>
    </row>
    <row r="60" spans="1:9">
      <c r="A60" s="184"/>
      <c r="B60" s="184"/>
      <c r="C60" s="184"/>
      <c r="D60" s="184"/>
      <c r="E60" s="184"/>
      <c r="F60" s="183"/>
      <c r="G60" s="519"/>
      <c r="H60" s="36"/>
      <c r="I60" s="497"/>
    </row>
    <row r="61" spans="1:9">
      <c r="A61" s="184"/>
      <c r="B61" s="184"/>
      <c r="C61" s="184"/>
      <c r="D61" s="184"/>
      <c r="E61" s="184"/>
      <c r="F61" s="183"/>
      <c r="G61" s="519"/>
      <c r="H61" s="36"/>
      <c r="I61" s="498"/>
    </row>
    <row r="62" spans="1:9">
      <c r="A62" s="184"/>
      <c r="B62" s="184"/>
      <c r="C62" s="184"/>
      <c r="D62" s="184"/>
      <c r="E62" s="184"/>
      <c r="F62" s="183"/>
      <c r="G62" s="519"/>
      <c r="H62" s="36"/>
      <c r="I62" s="94"/>
    </row>
    <row r="63" spans="1:9">
      <c r="A63" s="211"/>
      <c r="B63" s="211"/>
      <c r="C63" s="211"/>
      <c r="D63" s="211"/>
      <c r="E63" s="211"/>
      <c r="F63" s="499"/>
      <c r="G63" s="502"/>
      <c r="H63" s="500"/>
      <c r="I63" s="501"/>
    </row>
    <row r="64" spans="1:9">
      <c r="A64" s="211"/>
      <c r="B64" s="211"/>
      <c r="C64" s="211"/>
      <c r="D64" s="211"/>
      <c r="E64" s="211"/>
      <c r="F64" s="499"/>
      <c r="G64" s="502"/>
      <c r="H64" s="503"/>
      <c r="I64" s="501"/>
    </row>
    <row r="65" spans="1:9">
      <c r="A65" s="211"/>
      <c r="B65" s="211"/>
      <c r="C65" s="211"/>
      <c r="D65" s="211"/>
      <c r="E65" s="211"/>
      <c r="F65" s="499"/>
      <c r="G65" s="502"/>
      <c r="H65" s="500"/>
      <c r="I65" s="504"/>
    </row>
    <row r="66" spans="1:9">
      <c r="A66" s="184"/>
      <c r="B66" s="184"/>
      <c r="C66" s="184"/>
      <c r="D66" s="184"/>
      <c r="E66" s="184"/>
      <c r="F66" s="183"/>
      <c r="G66" s="519"/>
      <c r="H66" s="36"/>
      <c r="I66" s="94"/>
    </row>
    <row r="67" spans="1:9">
      <c r="A67" s="184"/>
      <c r="B67" s="184"/>
      <c r="C67" s="184"/>
      <c r="D67" s="184"/>
      <c r="E67" s="184"/>
      <c r="F67" s="183"/>
      <c r="G67" s="519"/>
      <c r="H67" s="36"/>
      <c r="I67" s="505"/>
    </row>
    <row r="68" spans="1:9">
      <c r="A68" s="184"/>
      <c r="B68" s="184"/>
      <c r="C68" s="184"/>
      <c r="D68" s="184"/>
      <c r="E68" s="184"/>
      <c r="F68" s="183"/>
      <c r="G68" s="519"/>
      <c r="H68" s="36"/>
      <c r="I68" s="506"/>
    </row>
    <row r="69" spans="1:9">
      <c r="A69" s="466"/>
      <c r="B69" s="466"/>
      <c r="C69" s="480"/>
      <c r="D69" s="480"/>
      <c r="E69" s="480"/>
      <c r="F69" s="490"/>
      <c r="G69" s="520"/>
      <c r="H69" s="491"/>
      <c r="I69" s="507"/>
    </row>
    <row r="70" spans="1:9">
      <c r="A70" s="430"/>
      <c r="B70" s="430"/>
      <c r="C70" s="430"/>
      <c r="D70" s="430"/>
      <c r="E70" s="430"/>
      <c r="F70" s="430"/>
      <c r="G70" s="490"/>
      <c r="H70" s="430"/>
      <c r="I70" s="430"/>
    </row>
    <row r="71" spans="1:9">
      <c r="A71" s="430"/>
      <c r="B71" s="430"/>
      <c r="C71" s="430"/>
      <c r="D71" s="430"/>
      <c r="E71" s="430"/>
      <c r="F71" s="430"/>
      <c r="G71" s="490"/>
      <c r="H71" s="430"/>
      <c r="I71" s="430"/>
    </row>
    <row r="72" spans="1:9">
      <c r="A72" s="430"/>
      <c r="B72" s="430"/>
      <c r="C72" s="430"/>
      <c r="D72" s="430"/>
      <c r="E72" s="430"/>
      <c r="F72" s="430"/>
      <c r="G72" s="490"/>
      <c r="H72" s="430"/>
      <c r="I72" s="430"/>
    </row>
    <row r="73" spans="1:9">
      <c r="A73" s="430"/>
      <c r="B73" s="430"/>
      <c r="C73" s="430"/>
      <c r="D73" s="430"/>
      <c r="E73" s="430"/>
      <c r="F73" s="430"/>
      <c r="G73" s="490"/>
      <c r="H73" s="430"/>
      <c r="I73" s="430"/>
    </row>
    <row r="74" spans="1:9">
      <c r="A74" s="430"/>
      <c r="B74" s="430"/>
      <c r="C74" s="430"/>
      <c r="D74" s="430"/>
      <c r="E74" s="430"/>
      <c r="F74" s="430"/>
      <c r="G74" s="490"/>
      <c r="H74" s="430"/>
      <c r="I74" s="430"/>
    </row>
    <row r="75" spans="1:9">
      <c r="A75" s="430"/>
      <c r="B75" s="430"/>
      <c r="C75" s="430"/>
      <c r="D75" s="430"/>
      <c r="E75" s="430"/>
      <c r="F75" s="430"/>
      <c r="G75" s="490"/>
      <c r="H75" s="430"/>
      <c r="I75" s="430"/>
    </row>
    <row r="76" spans="1:9">
      <c r="A76" s="184"/>
      <c r="B76" s="184"/>
      <c r="C76" s="184"/>
      <c r="D76" s="184"/>
      <c r="E76" s="440"/>
      <c r="F76" s="183"/>
      <c r="G76" s="509"/>
      <c r="H76" s="508"/>
      <c r="I76" s="508"/>
    </row>
    <row r="77" spans="1:9">
      <c r="A77" s="430"/>
      <c r="B77" s="430"/>
      <c r="C77" s="430"/>
      <c r="D77" s="430"/>
      <c r="E77" s="430"/>
      <c r="F77" s="430"/>
      <c r="G77" s="490"/>
      <c r="H77" s="430"/>
      <c r="I77" s="430"/>
    </row>
    <row r="78" spans="1:9">
      <c r="A78" s="430"/>
      <c r="B78" s="430"/>
      <c r="C78" s="430"/>
      <c r="D78" s="430"/>
      <c r="E78" s="430"/>
      <c r="F78" s="430"/>
      <c r="G78" s="490"/>
      <c r="H78" s="430"/>
      <c r="I78" s="430"/>
    </row>
    <row r="79" spans="1:9">
      <c r="A79" s="430"/>
      <c r="B79" s="430"/>
      <c r="C79" s="430"/>
      <c r="D79" s="430"/>
      <c r="E79" s="430"/>
      <c r="F79" s="430"/>
      <c r="G79" s="490"/>
      <c r="H79" s="430"/>
      <c r="I79" s="430"/>
    </row>
    <row r="80" spans="1:9">
      <c r="A80" s="430"/>
      <c r="B80" s="430"/>
      <c r="C80" s="430"/>
      <c r="D80" s="430"/>
      <c r="E80" s="430"/>
      <c r="F80" s="430"/>
      <c r="G80" s="490"/>
      <c r="H80" s="430"/>
      <c r="I80" s="430"/>
    </row>
    <row r="81" spans="1:21">
      <c r="A81" s="430"/>
      <c r="B81" s="430"/>
      <c r="C81" s="430"/>
      <c r="D81" s="430"/>
      <c r="E81" s="430"/>
      <c r="F81" s="430"/>
      <c r="G81" s="490"/>
      <c r="H81" s="430"/>
      <c r="I81" s="430"/>
    </row>
    <row r="82" spans="1:21">
      <c r="A82" s="430"/>
      <c r="B82" s="430"/>
      <c r="C82" s="430"/>
      <c r="D82" s="430"/>
      <c r="E82" s="430"/>
      <c r="F82" s="430"/>
      <c r="G82" s="490"/>
      <c r="H82" s="430"/>
      <c r="I82" s="430"/>
      <c r="J82" s="430"/>
      <c r="K82" s="430"/>
      <c r="L82" s="430"/>
      <c r="M82" s="430"/>
      <c r="N82" s="430"/>
      <c r="O82" s="430"/>
      <c r="P82" s="430"/>
      <c r="Q82" s="430"/>
      <c r="R82" s="430"/>
      <c r="S82" s="430"/>
      <c r="T82" s="430"/>
      <c r="U82" s="430"/>
    </row>
    <row r="83" spans="1:21">
      <c r="A83" s="430"/>
      <c r="B83" s="430"/>
      <c r="C83" s="430"/>
      <c r="D83" s="430"/>
      <c r="E83" s="430"/>
      <c r="F83" s="430"/>
      <c r="G83" s="490"/>
      <c r="H83" s="430"/>
      <c r="I83" s="430"/>
      <c r="J83" s="430"/>
      <c r="K83" s="430"/>
      <c r="L83" s="430"/>
      <c r="M83" s="430"/>
      <c r="N83" s="430"/>
      <c r="O83" s="430"/>
      <c r="P83" s="430"/>
      <c r="Q83" s="430"/>
      <c r="R83" s="430"/>
      <c r="S83" s="430"/>
      <c r="T83" s="430"/>
      <c r="U83" s="430"/>
    </row>
    <row r="84" spans="1:21">
      <c r="A84" s="430"/>
      <c r="B84" s="430"/>
      <c r="C84" s="430"/>
      <c r="D84" s="430"/>
      <c r="E84" s="430"/>
      <c r="F84" s="430"/>
      <c r="G84" s="490"/>
      <c r="H84" s="430"/>
      <c r="I84" s="430"/>
      <c r="J84" s="430"/>
      <c r="K84" s="430"/>
      <c r="L84" s="430"/>
      <c r="M84" s="430"/>
      <c r="N84" s="430"/>
      <c r="O84" s="430"/>
      <c r="P84" s="430"/>
      <c r="Q84" s="430"/>
      <c r="R84" s="430"/>
      <c r="S84" s="430"/>
      <c r="T84" s="430"/>
      <c r="U84" s="430"/>
    </row>
    <row r="85" spans="1:21">
      <c r="A85" s="430"/>
      <c r="B85" s="430"/>
      <c r="C85" s="430"/>
      <c r="D85" s="430"/>
      <c r="E85" s="430"/>
      <c r="F85" s="430"/>
      <c r="G85" s="490"/>
      <c r="H85" s="430"/>
      <c r="I85" s="430"/>
      <c r="J85" s="430"/>
      <c r="K85" s="430"/>
      <c r="L85" s="430"/>
      <c r="M85" s="430"/>
      <c r="N85" s="430"/>
      <c r="O85" s="430"/>
      <c r="P85" s="430"/>
      <c r="Q85" s="430"/>
      <c r="R85" s="430"/>
      <c r="S85" s="430"/>
      <c r="T85" s="430"/>
      <c r="U85" s="430"/>
    </row>
    <row r="86" spans="1:21" ht="14.4">
      <c r="A86" s="430"/>
      <c r="B86" s="430"/>
      <c r="C86" s="430"/>
      <c r="D86" s="430"/>
      <c r="E86" s="430"/>
      <c r="F86" s="430"/>
      <c r="G86" s="490"/>
      <c r="H86" s="430"/>
      <c r="I86" s="430"/>
      <c r="J86" s="430"/>
      <c r="K86" s="434"/>
      <c r="L86" s="379"/>
      <c r="M86" s="379"/>
      <c r="N86" s="379"/>
      <c r="O86" s="379"/>
      <c r="P86" s="379"/>
      <c r="Q86" s="379"/>
      <c r="R86" s="379"/>
      <c r="S86" s="430"/>
      <c r="T86" s="430"/>
      <c r="U86" s="430"/>
    </row>
    <row r="87" spans="1:21" ht="14.4">
      <c r="A87" s="430"/>
      <c r="B87" s="430"/>
      <c r="C87" s="430"/>
      <c r="D87" s="430"/>
      <c r="E87" s="430"/>
      <c r="F87" s="430"/>
      <c r="G87" s="490"/>
      <c r="H87" s="430"/>
      <c r="I87" s="430"/>
      <c r="J87" s="430"/>
      <c r="K87" s="434"/>
      <c r="L87" s="434"/>
      <c r="M87" s="434"/>
      <c r="N87" s="434"/>
      <c r="O87" s="434"/>
      <c r="P87" s="434"/>
      <c r="Q87" s="434"/>
      <c r="R87" s="434"/>
      <c r="S87" s="430"/>
      <c r="T87" s="430"/>
      <c r="U87" s="430"/>
    </row>
    <row r="88" spans="1:21" ht="14.4">
      <c r="A88" s="430"/>
      <c r="B88" s="430"/>
      <c r="C88" s="430"/>
      <c r="D88" s="430"/>
      <c r="E88" s="430"/>
      <c r="F88" s="430"/>
      <c r="G88" s="490"/>
      <c r="H88" s="430"/>
      <c r="I88" s="430"/>
      <c r="J88" s="430"/>
      <c r="K88" s="439"/>
      <c r="L88" s="379"/>
      <c r="M88" s="379"/>
      <c r="N88" s="379"/>
      <c r="O88" s="379"/>
      <c r="P88" s="379"/>
      <c r="Q88" s="379"/>
      <c r="R88" s="379"/>
      <c r="S88" s="430"/>
      <c r="T88" s="430"/>
      <c r="U88" s="430"/>
    </row>
    <row r="89" spans="1:21" ht="14.4">
      <c r="A89" s="430"/>
      <c r="B89" s="430"/>
      <c r="C89" s="430"/>
      <c r="D89" s="430"/>
      <c r="E89" s="430"/>
      <c r="F89" s="430"/>
      <c r="G89" s="490"/>
      <c r="H89" s="430"/>
      <c r="I89" s="430"/>
      <c r="J89" s="430"/>
      <c r="K89" s="439"/>
      <c r="L89" s="379"/>
      <c r="M89" s="379"/>
      <c r="N89" s="379"/>
      <c r="O89" s="379"/>
      <c r="P89" s="379"/>
      <c r="Q89" s="379"/>
      <c r="R89" s="379"/>
      <c r="S89" s="430"/>
      <c r="T89" s="430"/>
      <c r="U89" s="430"/>
    </row>
    <row r="90" spans="1:21" ht="14.4">
      <c r="A90" s="430"/>
      <c r="B90" s="430"/>
      <c r="C90" s="430"/>
      <c r="D90" s="430"/>
      <c r="E90" s="430"/>
      <c r="F90" s="430"/>
      <c r="G90" s="490"/>
      <c r="H90" s="430"/>
      <c r="I90" s="430"/>
      <c r="J90" s="430"/>
      <c r="K90" s="434"/>
      <c r="L90" s="379"/>
      <c r="M90" s="379"/>
      <c r="N90" s="379"/>
      <c r="O90" s="379"/>
      <c r="P90" s="379"/>
      <c r="Q90" s="379"/>
      <c r="R90" s="379"/>
      <c r="S90" s="430"/>
      <c r="T90" s="430"/>
      <c r="U90" s="430"/>
    </row>
    <row r="91" spans="1:21" ht="14.4">
      <c r="A91" s="430"/>
      <c r="B91" s="430"/>
      <c r="C91" s="430"/>
      <c r="D91" s="430"/>
      <c r="E91" s="430"/>
      <c r="F91" s="430"/>
      <c r="G91" s="490"/>
      <c r="H91" s="430"/>
      <c r="I91" s="430"/>
      <c r="J91" s="430"/>
      <c r="K91" s="434"/>
      <c r="L91" s="379"/>
      <c r="M91" s="379"/>
      <c r="N91" s="379"/>
      <c r="O91" s="379"/>
      <c r="P91" s="379"/>
      <c r="Q91" s="379"/>
      <c r="R91" s="379"/>
      <c r="S91" s="430"/>
      <c r="T91" s="430"/>
      <c r="U91" s="430"/>
    </row>
    <row r="92" spans="1:21" ht="14.4">
      <c r="A92" s="430"/>
      <c r="B92" s="430"/>
      <c r="C92" s="430"/>
      <c r="D92" s="430"/>
      <c r="E92" s="430"/>
      <c r="F92" s="430"/>
      <c r="G92" s="490"/>
      <c r="H92" s="430"/>
      <c r="I92" s="430"/>
      <c r="J92" s="430"/>
      <c r="K92" s="434"/>
      <c r="L92" s="379"/>
      <c r="M92" s="379"/>
      <c r="N92" s="379"/>
      <c r="O92" s="379"/>
      <c r="P92" s="379"/>
      <c r="Q92" s="379"/>
      <c r="R92" s="379"/>
      <c r="S92" s="430"/>
      <c r="T92" s="430"/>
      <c r="U92" s="430"/>
    </row>
    <row r="93" spans="1:21" ht="14.4">
      <c r="A93" s="430"/>
      <c r="B93" s="430"/>
      <c r="C93" s="430"/>
      <c r="D93" s="430"/>
      <c r="E93" s="430"/>
      <c r="F93" s="430"/>
      <c r="G93" s="490"/>
      <c r="H93" s="430"/>
      <c r="I93" s="430"/>
      <c r="J93" s="430"/>
      <c r="K93" s="434"/>
      <c r="L93" s="379"/>
      <c r="M93" s="379"/>
      <c r="N93" s="379"/>
      <c r="O93" s="379"/>
      <c r="P93" s="379"/>
      <c r="Q93" s="379"/>
      <c r="R93" s="379"/>
      <c r="S93" s="430"/>
      <c r="T93" s="430"/>
      <c r="U93" s="430"/>
    </row>
    <row r="94" spans="1:21">
      <c r="A94" s="430"/>
      <c r="B94" s="430"/>
      <c r="C94" s="430"/>
      <c r="D94" s="430"/>
      <c r="E94" s="430"/>
      <c r="F94" s="430"/>
      <c r="G94" s="490"/>
      <c r="H94" s="430"/>
      <c r="I94" s="430"/>
      <c r="J94" s="430"/>
      <c r="K94" s="430"/>
      <c r="L94" s="430"/>
      <c r="M94" s="430"/>
      <c r="N94" s="430"/>
      <c r="O94" s="430"/>
      <c r="P94" s="430"/>
      <c r="Q94" s="430"/>
      <c r="R94" s="430"/>
      <c r="S94" s="430"/>
      <c r="T94" s="430"/>
      <c r="U94" s="430"/>
    </row>
    <row r="95" spans="1:21">
      <c r="A95" s="430"/>
      <c r="B95" s="430"/>
      <c r="C95" s="430"/>
      <c r="D95" s="430"/>
      <c r="E95" s="430"/>
      <c r="F95" s="430"/>
      <c r="G95" s="490"/>
      <c r="H95" s="430"/>
      <c r="I95" s="430"/>
      <c r="J95" s="430"/>
      <c r="K95" s="430"/>
      <c r="L95" s="430"/>
      <c r="M95" s="430"/>
      <c r="N95" s="430"/>
      <c r="O95" s="430"/>
      <c r="P95" s="430"/>
      <c r="Q95" s="430"/>
      <c r="R95" s="430"/>
      <c r="S95" s="430"/>
      <c r="T95" s="430"/>
      <c r="U95" s="430"/>
    </row>
    <row r="96" spans="1:21">
      <c r="A96" s="430"/>
      <c r="B96" s="430"/>
      <c r="C96" s="430"/>
      <c r="D96" s="430"/>
      <c r="E96" s="184"/>
      <c r="F96" s="430"/>
      <c r="G96" s="490"/>
      <c r="H96" s="430"/>
      <c r="I96" s="430"/>
      <c r="J96" s="430"/>
      <c r="K96" s="430"/>
      <c r="L96" s="430"/>
      <c r="M96" s="430"/>
      <c r="N96" s="430"/>
      <c r="O96" s="430"/>
      <c r="P96" s="430"/>
      <c r="Q96" s="430"/>
      <c r="R96" s="430"/>
      <c r="S96" s="430"/>
      <c r="T96" s="430"/>
      <c r="U96" s="430"/>
    </row>
    <row r="97" spans="1:21">
      <c r="A97" s="430"/>
      <c r="B97" s="430"/>
      <c r="C97" s="430"/>
      <c r="D97" s="472"/>
      <c r="E97" s="184"/>
      <c r="F97" s="509"/>
      <c r="G97" s="509"/>
      <c r="H97" s="508"/>
      <c r="I97" s="508"/>
      <c r="J97" s="430"/>
      <c r="K97" s="430"/>
      <c r="L97" s="430"/>
      <c r="M97" s="430"/>
      <c r="N97" s="430"/>
      <c r="O97" s="430"/>
      <c r="P97" s="430"/>
      <c r="Q97" s="430"/>
      <c r="R97" s="430"/>
      <c r="S97" s="430"/>
      <c r="T97" s="430"/>
      <c r="U97" s="430"/>
    </row>
    <row r="98" spans="1:21">
      <c r="A98" s="430"/>
      <c r="B98" s="430"/>
      <c r="C98" s="430"/>
      <c r="D98" s="430"/>
      <c r="E98" s="184"/>
      <c r="F98" s="430"/>
      <c r="G98" s="490"/>
      <c r="H98" s="430"/>
      <c r="I98" s="430"/>
      <c r="J98" s="430"/>
      <c r="K98" s="430"/>
      <c r="L98" s="430"/>
      <c r="M98" s="430"/>
      <c r="N98" s="430"/>
      <c r="O98" s="430"/>
      <c r="P98" s="430"/>
      <c r="Q98" s="430"/>
      <c r="R98" s="430"/>
      <c r="S98" s="430"/>
      <c r="T98" s="430"/>
      <c r="U98" s="430"/>
    </row>
    <row r="99" spans="1:21">
      <c r="A99" s="430"/>
      <c r="B99" s="430"/>
      <c r="C99" s="430"/>
      <c r="D99" s="472"/>
      <c r="E99" s="184"/>
      <c r="F99" s="509"/>
      <c r="G99" s="509"/>
      <c r="H99" s="508"/>
      <c r="I99" s="508"/>
    </row>
    <row r="100" spans="1:21">
      <c r="A100" s="184"/>
      <c r="B100" s="184"/>
      <c r="C100" s="184"/>
      <c r="D100" s="184"/>
      <c r="E100" s="440"/>
      <c r="F100" s="509"/>
      <c r="G100" s="509"/>
      <c r="H100" s="508"/>
      <c r="I100" s="508"/>
    </row>
    <row r="101" spans="1:21">
      <c r="A101" s="430"/>
      <c r="B101" s="430"/>
      <c r="C101" s="430"/>
      <c r="D101" s="430"/>
      <c r="E101" s="430"/>
      <c r="F101" s="430"/>
      <c r="G101" s="490"/>
      <c r="H101" s="430"/>
      <c r="I101" s="430"/>
    </row>
    <row r="102" spans="1:21">
      <c r="A102" s="430"/>
      <c r="B102" s="430"/>
      <c r="C102" s="430"/>
      <c r="D102" s="430"/>
      <c r="E102" s="430"/>
      <c r="F102" s="430"/>
      <c r="G102" s="490"/>
      <c r="H102" s="430"/>
      <c r="I102" s="430"/>
    </row>
    <row r="103" spans="1:21">
      <c r="A103" s="430"/>
      <c r="B103" s="430"/>
      <c r="C103" s="430"/>
      <c r="D103" s="430"/>
      <c r="E103" s="430"/>
      <c r="F103" s="430"/>
      <c r="G103" s="490"/>
      <c r="H103" s="430"/>
      <c r="I103" s="430"/>
      <c r="J103" s="430"/>
      <c r="K103" s="430"/>
      <c r="L103" s="430"/>
      <c r="M103" s="430"/>
      <c r="N103" s="430"/>
      <c r="O103" s="430"/>
      <c r="P103" s="430"/>
      <c r="Q103" s="430"/>
      <c r="R103" s="430"/>
      <c r="S103" s="430"/>
      <c r="T103" s="430"/>
      <c r="U103" s="430"/>
    </row>
    <row r="104" spans="1:21">
      <c r="A104" s="430"/>
      <c r="B104" s="430"/>
      <c r="C104" s="430"/>
      <c r="D104" s="430"/>
      <c r="E104" s="430"/>
      <c r="F104" s="430"/>
      <c r="G104" s="490"/>
      <c r="H104" s="430"/>
      <c r="I104" s="430"/>
      <c r="J104" s="430"/>
      <c r="K104" s="430"/>
      <c r="L104" s="430"/>
      <c r="M104" s="430"/>
      <c r="N104" s="430"/>
      <c r="O104" s="430"/>
      <c r="P104" s="430"/>
      <c r="Q104" s="430"/>
      <c r="R104" s="430"/>
      <c r="S104" s="430"/>
      <c r="T104" s="430"/>
      <c r="U104" s="430"/>
    </row>
    <row r="105" spans="1:21" ht="14.4">
      <c r="A105" s="430"/>
      <c r="B105" s="430"/>
      <c r="C105" s="430"/>
      <c r="D105" s="430"/>
      <c r="E105" s="430"/>
      <c r="F105" s="430"/>
      <c r="G105" s="490"/>
      <c r="H105" s="430"/>
      <c r="I105" s="430"/>
      <c r="J105" s="430"/>
      <c r="K105" s="434"/>
      <c r="L105" s="379"/>
      <c r="M105" s="379"/>
      <c r="N105" s="379"/>
      <c r="O105" s="379"/>
      <c r="P105" s="379"/>
      <c r="Q105" s="379"/>
      <c r="R105" s="379"/>
      <c r="S105" s="430"/>
      <c r="T105" s="430"/>
      <c r="U105" s="430"/>
    </row>
    <row r="106" spans="1:21" ht="14.4">
      <c r="A106" s="430"/>
      <c r="B106" s="430"/>
      <c r="C106" s="430"/>
      <c r="D106" s="430"/>
      <c r="E106" s="430"/>
      <c r="F106" s="430"/>
      <c r="G106" s="490"/>
      <c r="H106" s="430"/>
      <c r="I106" s="430"/>
      <c r="J106" s="430"/>
      <c r="K106" s="434"/>
      <c r="L106" s="434"/>
      <c r="M106" s="434"/>
      <c r="N106" s="434"/>
      <c r="O106" s="434"/>
      <c r="P106" s="434"/>
      <c r="Q106" s="434"/>
      <c r="R106" s="434"/>
      <c r="S106" s="430"/>
      <c r="T106" s="430"/>
      <c r="U106" s="430"/>
    </row>
    <row r="107" spans="1:21" ht="14.4">
      <c r="A107" s="430"/>
      <c r="B107" s="430"/>
      <c r="C107" s="430"/>
      <c r="D107" s="430"/>
      <c r="E107" s="430"/>
      <c r="F107" s="430"/>
      <c r="G107" s="490"/>
      <c r="H107" s="430"/>
      <c r="I107" s="430"/>
      <c r="J107" s="430"/>
      <c r="K107" s="439"/>
      <c r="L107" s="379"/>
      <c r="M107" s="379"/>
      <c r="N107" s="379"/>
      <c r="O107" s="379"/>
      <c r="P107" s="379"/>
      <c r="Q107" s="379"/>
      <c r="R107" s="379"/>
      <c r="S107" s="430"/>
      <c r="T107" s="430"/>
      <c r="U107" s="430"/>
    </row>
    <row r="108" spans="1:21" ht="14.4">
      <c r="A108" s="430"/>
      <c r="B108" s="430"/>
      <c r="C108" s="430"/>
      <c r="D108" s="430"/>
      <c r="E108" s="430"/>
      <c r="F108" s="430"/>
      <c r="G108" s="490"/>
      <c r="H108" s="430"/>
      <c r="I108" s="430"/>
      <c r="J108" s="430"/>
      <c r="K108" s="439"/>
      <c r="L108" s="379"/>
      <c r="M108" s="379"/>
      <c r="N108" s="379"/>
      <c r="O108" s="379"/>
      <c r="P108" s="379"/>
      <c r="Q108" s="379"/>
      <c r="R108" s="379"/>
      <c r="S108" s="430"/>
      <c r="T108" s="430"/>
      <c r="U108" s="430"/>
    </row>
    <row r="109" spans="1:21" ht="14.4">
      <c r="A109" s="430"/>
      <c r="B109" s="430"/>
      <c r="C109" s="430"/>
      <c r="D109" s="430"/>
      <c r="E109" s="430"/>
      <c r="F109" s="430"/>
      <c r="G109" s="490"/>
      <c r="H109" s="430"/>
      <c r="I109" s="430"/>
      <c r="J109" s="430"/>
      <c r="K109" s="434"/>
      <c r="L109" s="379"/>
      <c r="M109" s="379"/>
      <c r="N109" s="379"/>
      <c r="O109" s="379"/>
      <c r="P109" s="379"/>
      <c r="Q109" s="379"/>
      <c r="R109" s="379"/>
      <c r="S109" s="430"/>
      <c r="T109" s="430"/>
      <c r="U109" s="430"/>
    </row>
    <row r="110" spans="1:21" ht="14.4">
      <c r="A110" s="430"/>
      <c r="B110" s="430"/>
      <c r="C110" s="430"/>
      <c r="D110" s="430"/>
      <c r="E110" s="430"/>
      <c r="F110" s="430"/>
      <c r="G110" s="490"/>
      <c r="H110" s="430"/>
      <c r="I110" s="430"/>
      <c r="J110" s="430"/>
      <c r="K110" s="434"/>
      <c r="L110" s="379"/>
      <c r="M110" s="379"/>
      <c r="N110" s="379"/>
      <c r="O110" s="379"/>
      <c r="P110" s="379"/>
      <c r="Q110" s="379"/>
      <c r="R110" s="379"/>
      <c r="S110" s="430"/>
      <c r="T110" s="430"/>
      <c r="U110" s="430"/>
    </row>
    <row r="111" spans="1:21" ht="14.4">
      <c r="A111" s="430"/>
      <c r="B111" s="430"/>
      <c r="C111" s="430"/>
      <c r="D111" s="430"/>
      <c r="E111" s="430"/>
      <c r="F111" s="430"/>
      <c r="G111" s="490"/>
      <c r="H111" s="430"/>
      <c r="I111" s="430"/>
      <c r="J111" s="430"/>
      <c r="K111" s="434"/>
      <c r="L111" s="379"/>
      <c r="M111" s="379"/>
      <c r="N111" s="379"/>
      <c r="O111" s="379"/>
      <c r="P111" s="379"/>
      <c r="Q111" s="379"/>
      <c r="R111" s="379"/>
      <c r="S111" s="430"/>
      <c r="T111" s="430"/>
      <c r="U111" s="430"/>
    </row>
    <row r="112" spans="1:21" ht="14.4">
      <c r="A112" s="430"/>
      <c r="B112" s="430"/>
      <c r="C112" s="430"/>
      <c r="D112" s="430"/>
      <c r="E112" s="430"/>
      <c r="F112" s="430"/>
      <c r="G112" s="490"/>
      <c r="H112" s="430"/>
      <c r="I112" s="430"/>
      <c r="J112" s="430"/>
      <c r="K112" s="434"/>
      <c r="L112" s="379"/>
      <c r="M112" s="379"/>
      <c r="N112" s="379"/>
      <c r="O112" s="379"/>
      <c r="P112" s="379"/>
      <c r="Q112" s="379"/>
      <c r="R112" s="379"/>
      <c r="S112" s="430"/>
      <c r="T112" s="430"/>
      <c r="U112" s="430"/>
    </row>
    <row r="113" spans="1:21">
      <c r="A113" s="430"/>
      <c r="B113" s="430"/>
      <c r="C113" s="430"/>
      <c r="D113" s="430"/>
      <c r="E113" s="430"/>
      <c r="F113" s="430"/>
      <c r="G113" s="490"/>
      <c r="H113" s="430"/>
      <c r="I113" s="430"/>
      <c r="J113" s="430"/>
      <c r="K113" s="430"/>
      <c r="L113" s="430"/>
      <c r="M113" s="430"/>
      <c r="N113" s="430"/>
      <c r="O113" s="430"/>
      <c r="P113" s="430"/>
      <c r="Q113" s="430"/>
      <c r="R113" s="430"/>
      <c r="S113" s="430"/>
      <c r="T113" s="430"/>
      <c r="U113" s="430"/>
    </row>
    <row r="114" spans="1:21">
      <c r="A114" s="430"/>
      <c r="B114" s="430"/>
      <c r="C114" s="430"/>
      <c r="D114" s="430"/>
      <c r="E114" s="430"/>
      <c r="F114" s="430"/>
      <c r="G114" s="490"/>
      <c r="H114" s="430"/>
      <c r="I114" s="430"/>
      <c r="J114" s="430"/>
      <c r="K114" s="430"/>
      <c r="L114" s="430"/>
      <c r="M114" s="430"/>
      <c r="N114" s="430"/>
      <c r="O114" s="430"/>
      <c r="P114" s="430"/>
      <c r="Q114" s="430"/>
      <c r="R114" s="430"/>
      <c r="S114" s="430"/>
      <c r="T114" s="430"/>
      <c r="U114" s="430"/>
    </row>
    <row r="115" spans="1:21">
      <c r="A115" s="430"/>
      <c r="B115" s="430"/>
      <c r="C115" s="430"/>
      <c r="D115" s="430"/>
      <c r="E115" s="430"/>
      <c r="F115" s="430"/>
      <c r="G115" s="490"/>
      <c r="H115" s="430"/>
      <c r="I115" s="430"/>
      <c r="J115" s="430"/>
      <c r="K115" s="430"/>
      <c r="L115" s="430"/>
      <c r="M115" s="430"/>
      <c r="N115" s="430"/>
      <c r="O115" s="430"/>
      <c r="P115" s="430"/>
      <c r="Q115" s="430"/>
      <c r="R115" s="430"/>
      <c r="S115" s="430"/>
      <c r="T115" s="430"/>
      <c r="U115" s="430"/>
    </row>
    <row r="116" spans="1:21">
      <c r="A116" s="430"/>
      <c r="B116" s="430"/>
      <c r="C116" s="430"/>
      <c r="D116" s="430"/>
      <c r="E116" s="430"/>
      <c r="F116" s="430"/>
      <c r="G116" s="490"/>
      <c r="H116" s="430"/>
      <c r="I116" s="430"/>
      <c r="J116" s="430"/>
      <c r="K116" s="430"/>
      <c r="L116" s="430"/>
      <c r="M116" s="430"/>
      <c r="N116" s="430"/>
      <c r="O116" s="430"/>
      <c r="P116" s="430"/>
      <c r="Q116" s="430"/>
      <c r="R116" s="430"/>
      <c r="S116" s="430"/>
      <c r="T116" s="430"/>
      <c r="U116" s="430"/>
    </row>
    <row r="117" spans="1:21">
      <c r="A117" s="430"/>
      <c r="B117" s="430"/>
      <c r="C117" s="430"/>
      <c r="D117" s="430"/>
      <c r="E117" s="430"/>
      <c r="F117" s="430"/>
      <c r="G117" s="490"/>
      <c r="H117" s="430"/>
      <c r="I117" s="430"/>
      <c r="J117" s="430"/>
      <c r="K117" s="430"/>
      <c r="L117" s="430"/>
      <c r="M117" s="430"/>
      <c r="N117" s="430"/>
      <c r="O117" s="430"/>
      <c r="P117" s="430"/>
      <c r="Q117" s="430"/>
      <c r="R117" s="430"/>
      <c r="S117" s="430"/>
      <c r="T117" s="430"/>
      <c r="U117" s="430"/>
    </row>
    <row r="118" spans="1:21">
      <c r="A118" s="430"/>
      <c r="B118" s="430"/>
      <c r="C118" s="430"/>
      <c r="D118" s="430"/>
      <c r="E118" s="430"/>
      <c r="F118" s="430"/>
      <c r="G118" s="490"/>
      <c r="H118" s="430"/>
      <c r="I118" s="430"/>
    </row>
    <row r="119" spans="1:21">
      <c r="A119" s="430"/>
      <c r="B119" s="430"/>
      <c r="C119" s="430"/>
      <c r="D119" s="430"/>
      <c r="E119" s="430"/>
      <c r="F119" s="430"/>
      <c r="G119" s="490"/>
      <c r="H119" s="430"/>
      <c r="I119" s="430"/>
    </row>
    <row r="120" spans="1:21">
      <c r="A120" s="466"/>
      <c r="B120" s="466"/>
      <c r="C120" s="472"/>
      <c r="D120" s="184"/>
      <c r="E120" s="480"/>
      <c r="F120" s="183"/>
      <c r="G120" s="521"/>
      <c r="H120" s="36"/>
      <c r="I120" s="510"/>
    </row>
    <row r="121" spans="1:21">
      <c r="A121" s="466"/>
      <c r="B121" s="466"/>
      <c r="C121" s="480"/>
      <c r="D121" s="184"/>
      <c r="E121" s="480"/>
      <c r="F121" s="490"/>
      <c r="G121" s="520"/>
      <c r="H121" s="491"/>
      <c r="I121" s="507"/>
    </row>
    <row r="122" spans="1:21">
      <c r="A122" s="466"/>
      <c r="B122" s="466"/>
      <c r="C122" s="480"/>
      <c r="D122" s="480"/>
      <c r="E122" s="480"/>
      <c r="F122" s="490"/>
      <c r="G122" s="520"/>
      <c r="H122" s="491"/>
      <c r="I122" s="507"/>
    </row>
    <row r="123" spans="1:21">
      <c r="A123" s="430"/>
      <c r="B123" s="430"/>
      <c r="C123" s="430"/>
      <c r="D123" s="430"/>
      <c r="E123" s="430"/>
      <c r="F123" s="430"/>
      <c r="G123" s="490"/>
      <c r="H123" s="430"/>
      <c r="I123" s="430"/>
    </row>
    <row r="124" spans="1:21">
      <c r="A124" s="430"/>
      <c r="B124" s="430"/>
      <c r="C124" s="430"/>
      <c r="D124" s="430"/>
      <c r="E124" s="430"/>
      <c r="F124" s="430"/>
      <c r="G124" s="490"/>
      <c r="H124" s="430"/>
      <c r="I124" s="430"/>
    </row>
    <row r="125" spans="1:21">
      <c r="A125" s="430"/>
      <c r="B125" s="430"/>
      <c r="C125" s="430"/>
      <c r="D125" s="430"/>
      <c r="E125" s="430"/>
      <c r="F125" s="430"/>
      <c r="G125" s="490"/>
      <c r="H125" s="430"/>
      <c r="I125" s="430"/>
    </row>
    <row r="126" spans="1:21">
      <c r="A126" s="430"/>
      <c r="B126" s="430"/>
      <c r="C126" s="430"/>
      <c r="D126" s="430"/>
      <c r="E126" s="430"/>
      <c r="F126" s="430"/>
      <c r="G126" s="490"/>
      <c r="H126" s="430"/>
      <c r="I126" s="430"/>
    </row>
    <row r="127" spans="1:21">
      <c r="A127" s="430"/>
      <c r="B127" s="430"/>
      <c r="C127" s="430"/>
      <c r="D127" s="430"/>
      <c r="E127" s="430"/>
      <c r="F127" s="430"/>
      <c r="G127" s="490"/>
      <c r="H127" s="430"/>
      <c r="I127" s="430"/>
    </row>
    <row r="128" spans="1:21">
      <c r="B128" s="430"/>
      <c r="C128" s="430"/>
      <c r="D128" s="430"/>
      <c r="E128" s="430"/>
      <c r="F128" s="430"/>
      <c r="G128" s="490"/>
      <c r="H128" s="430"/>
      <c r="I128" s="430"/>
    </row>
    <row r="129" spans="2:9">
      <c r="B129" s="430"/>
      <c r="C129" s="430"/>
      <c r="D129" s="430"/>
      <c r="E129" s="430"/>
      <c r="F129" s="430"/>
      <c r="G129" s="490"/>
      <c r="H129" s="430"/>
      <c r="I129" s="430"/>
    </row>
    <row r="130" spans="2:9">
      <c r="B130" s="430"/>
      <c r="C130" s="430"/>
      <c r="D130" s="430"/>
      <c r="E130" s="430"/>
      <c r="F130" s="430"/>
      <c r="G130" s="490"/>
      <c r="H130" s="430"/>
      <c r="I130" s="430"/>
    </row>
    <row r="131" spans="2:9">
      <c r="B131" s="430"/>
      <c r="C131" s="430"/>
      <c r="D131" s="430"/>
      <c r="E131" s="430"/>
      <c r="F131" s="430"/>
      <c r="G131" s="490"/>
      <c r="H131" s="430"/>
      <c r="I131" s="430"/>
    </row>
    <row r="132" spans="2:9">
      <c r="B132" s="430"/>
      <c r="C132" s="430"/>
      <c r="D132" s="430"/>
      <c r="E132" s="430"/>
      <c r="F132" s="430"/>
      <c r="G132" s="490"/>
      <c r="H132" s="430"/>
      <c r="I132" s="430"/>
    </row>
    <row r="133" spans="2:9">
      <c r="B133" s="430"/>
      <c r="C133" s="430"/>
      <c r="D133" s="430"/>
      <c r="E133" s="430"/>
      <c r="F133" s="430"/>
      <c r="G133" s="490"/>
      <c r="H133" s="430"/>
      <c r="I133" s="430"/>
    </row>
    <row r="134" spans="2:9">
      <c r="B134" s="430"/>
      <c r="C134" s="430"/>
      <c r="D134" s="430"/>
      <c r="E134" s="430"/>
      <c r="F134" s="430"/>
      <c r="G134" s="490"/>
      <c r="H134" s="430"/>
      <c r="I134" s="430"/>
    </row>
    <row r="135" spans="2:9">
      <c r="B135" s="430"/>
      <c r="C135" s="430"/>
      <c r="D135" s="430"/>
      <c r="E135" s="430"/>
      <c r="F135" s="430"/>
      <c r="G135" s="490"/>
      <c r="H135" s="430"/>
      <c r="I135" s="430"/>
    </row>
    <row r="136" spans="2:9">
      <c r="B136" s="430"/>
      <c r="C136" s="430"/>
      <c r="D136" s="430"/>
      <c r="E136" s="430"/>
      <c r="F136" s="430"/>
      <c r="G136" s="490"/>
      <c r="H136" s="430"/>
      <c r="I136" s="430"/>
    </row>
    <row r="137" spans="2:9">
      <c r="B137" s="430"/>
      <c r="C137" s="430"/>
      <c r="D137" s="430"/>
      <c r="E137" s="430"/>
      <c r="F137" s="430"/>
      <c r="G137" s="490"/>
      <c r="H137" s="430"/>
      <c r="I137" s="430"/>
    </row>
    <row r="138" spans="2:9">
      <c r="B138" s="430"/>
      <c r="C138" s="430"/>
      <c r="D138" s="430"/>
      <c r="E138" s="430"/>
      <c r="F138" s="430"/>
      <c r="G138" s="490"/>
      <c r="H138" s="430"/>
      <c r="I138" s="430"/>
    </row>
    <row r="139" spans="2:9">
      <c r="B139" s="430"/>
      <c r="C139" s="430"/>
      <c r="D139" s="430"/>
      <c r="E139" s="430"/>
      <c r="F139" s="430"/>
      <c r="G139" s="490"/>
      <c r="H139" s="430"/>
      <c r="I139" s="430"/>
    </row>
    <row r="140" spans="2:9">
      <c r="B140" s="430"/>
      <c r="C140" s="430"/>
      <c r="D140" s="430"/>
      <c r="E140" s="430"/>
      <c r="F140" s="430"/>
      <c r="G140" s="490"/>
      <c r="H140" s="430"/>
      <c r="I140" s="430"/>
    </row>
    <row r="141" spans="2:9">
      <c r="B141" s="430"/>
      <c r="C141" s="430"/>
      <c r="D141" s="430"/>
      <c r="E141" s="430"/>
      <c r="F141" s="430"/>
      <c r="G141" s="490"/>
      <c r="H141" s="430"/>
      <c r="I141" s="430"/>
    </row>
    <row r="142" spans="2:9">
      <c r="B142" s="430"/>
      <c r="C142" s="430"/>
      <c r="D142" s="430"/>
      <c r="E142" s="430"/>
      <c r="F142" s="430"/>
      <c r="G142" s="490"/>
      <c r="H142" s="430"/>
      <c r="I142" s="430"/>
    </row>
    <row r="143" spans="2:9">
      <c r="B143" s="430"/>
      <c r="C143" s="430"/>
      <c r="D143" s="430"/>
      <c r="E143" s="430"/>
      <c r="F143" s="430"/>
      <c r="G143" s="490"/>
      <c r="H143" s="430"/>
      <c r="I143" s="430"/>
    </row>
    <row r="144" spans="2:9">
      <c r="B144" s="430"/>
      <c r="C144" s="430"/>
      <c r="D144" s="430"/>
      <c r="E144" s="430"/>
      <c r="F144" s="430"/>
      <c r="G144" s="490"/>
      <c r="H144" s="430"/>
      <c r="I144" s="430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Header>&amp;CC2.&amp;P</oddHeader>
    <oddFooter>&amp;L &amp;8 1109 (ENG_ACES 03/2024)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61"/>
  <sheetViews>
    <sheetView view="pageBreakPreview" topLeftCell="A7" zoomScaleNormal="100" zoomScaleSheetLayoutView="100" workbookViewId="0">
      <selection activeCell="L21" sqref="L21:M21"/>
    </sheetView>
  </sheetViews>
  <sheetFormatPr defaultColWidth="9.21875" defaultRowHeight="13.2"/>
  <cols>
    <col min="1" max="1" width="8.33203125" style="189" customWidth="1"/>
    <col min="2" max="2" width="6.77734375" style="189" customWidth="1"/>
    <col min="3" max="4" width="3.77734375" style="189" customWidth="1"/>
    <col min="5" max="5" width="27.109375" style="189" customWidth="1"/>
    <col min="6" max="6" width="5.109375" style="189" customWidth="1"/>
    <col min="7" max="7" width="7.109375" style="292" customWidth="1"/>
    <col min="8" max="8" width="11.44140625" style="189" customWidth="1"/>
    <col min="9" max="9" width="15.109375" style="174" customWidth="1"/>
    <col min="10" max="12" width="9.21875" style="189"/>
    <col min="13" max="13" width="11.77734375" style="189" bestFit="1" customWidth="1"/>
    <col min="14" max="16384" width="9.21875" style="189"/>
  </cols>
  <sheetData>
    <row r="1" spans="1:9" ht="12" customHeight="1">
      <c r="A1" s="184"/>
      <c r="B1" s="184"/>
      <c r="C1" s="184"/>
      <c r="D1" s="184"/>
      <c r="E1" s="184"/>
      <c r="F1" s="183"/>
      <c r="G1" s="283"/>
      <c r="H1" s="30"/>
      <c r="I1" s="91" t="s">
        <v>171</v>
      </c>
    </row>
    <row r="2" spans="1:9" ht="12" customHeight="1">
      <c r="A2" s="184"/>
      <c r="B2" s="184"/>
      <c r="C2" s="184"/>
      <c r="D2" s="184"/>
      <c r="E2" s="184"/>
      <c r="F2" s="183"/>
      <c r="G2" s="283"/>
      <c r="H2" s="30"/>
      <c r="I2" s="92"/>
    </row>
    <row r="3" spans="1:9" ht="12" customHeight="1">
      <c r="A3" s="221" t="s">
        <v>17</v>
      </c>
      <c r="B3" s="221"/>
      <c r="C3" s="220"/>
      <c r="D3" s="220"/>
      <c r="E3" s="220"/>
      <c r="F3" s="219"/>
      <c r="G3" s="284"/>
      <c r="H3" s="6"/>
      <c r="I3" s="66"/>
    </row>
    <row r="4" spans="1:9" ht="12" customHeight="1">
      <c r="A4" s="214" t="s">
        <v>18</v>
      </c>
      <c r="B4" s="214" t="s">
        <v>19</v>
      </c>
      <c r="C4" s="211"/>
      <c r="D4" s="211"/>
      <c r="E4" s="211" t="s">
        <v>20</v>
      </c>
      <c r="F4" s="218" t="s">
        <v>21</v>
      </c>
      <c r="G4" s="285" t="s">
        <v>22</v>
      </c>
      <c r="H4" s="11" t="s">
        <v>23</v>
      </c>
      <c r="I4" s="67" t="s">
        <v>24</v>
      </c>
    </row>
    <row r="5" spans="1:9" ht="12" customHeight="1">
      <c r="A5" s="217" t="s">
        <v>25</v>
      </c>
      <c r="B5" s="217" t="s">
        <v>26</v>
      </c>
      <c r="C5" s="216"/>
      <c r="D5" s="216"/>
      <c r="E5" s="216"/>
      <c r="F5" s="215"/>
      <c r="G5" s="286" t="s">
        <v>27</v>
      </c>
      <c r="H5" s="16"/>
      <c r="I5" s="68"/>
    </row>
    <row r="6" spans="1:9" ht="12" customHeight="1">
      <c r="A6" s="212"/>
      <c r="B6" s="212"/>
      <c r="C6" s="184"/>
      <c r="D6" s="184"/>
      <c r="E6" s="184"/>
      <c r="F6" s="213"/>
      <c r="G6" s="287"/>
      <c r="H6" s="33"/>
      <c r="I6" s="89" t="str">
        <f>IF(OR(AND(G6="Prov",H6="Sum"),(H6="PC Sum")),". . . . . . . . .00",IF(ISERR(G6*H6),"",IF(G6*H6=0,"",ROUND(G6*H6,2))))</f>
        <v/>
      </c>
    </row>
    <row r="7" spans="1:9" ht="12" customHeight="1">
      <c r="A7" s="212" t="s">
        <v>28</v>
      </c>
      <c r="B7" s="214" t="s">
        <v>172</v>
      </c>
      <c r="C7" s="21" t="s">
        <v>173</v>
      </c>
      <c r="D7" s="21"/>
      <c r="E7" s="184"/>
      <c r="F7" s="213"/>
      <c r="G7" s="287"/>
      <c r="H7" s="33"/>
      <c r="I7" s="89" t="str">
        <f>IF(OR(AND(G7="Prov",H7="Sum"),(H7="PC Sum")),". . . . . . . . .00",IF(ISERR(G7*H7),"",IF(G7*H7=0,"",ROUND(G7*H7,2))))</f>
        <v/>
      </c>
    </row>
    <row r="8" spans="1:9" ht="12" customHeight="1">
      <c r="A8" s="212" t="s">
        <v>135</v>
      </c>
      <c r="B8" s="212"/>
      <c r="C8" s="184"/>
      <c r="D8" s="184"/>
      <c r="E8" s="184"/>
      <c r="F8" s="213"/>
      <c r="G8" s="287"/>
      <c r="H8" s="33"/>
      <c r="I8" s="89" t="str">
        <f>IF(OR(AND(G8="Prov",H8="Sum"),(H8="PC Sum")),". . . . . . . . .00",IF(ISERR(G8*H8),"",IF(G8*H8=0,"",ROUND(G8*H8,2))))</f>
        <v/>
      </c>
    </row>
    <row r="9" spans="1:9">
      <c r="A9" s="212"/>
      <c r="B9" s="212"/>
      <c r="C9" s="184"/>
      <c r="D9" s="184"/>
      <c r="E9" s="184"/>
      <c r="F9" s="341"/>
      <c r="G9" s="288"/>
      <c r="H9" s="167"/>
      <c r="I9" s="87"/>
    </row>
    <row r="10" spans="1:9">
      <c r="A10" s="212" t="s">
        <v>272</v>
      </c>
      <c r="B10" s="214" t="s">
        <v>273</v>
      </c>
      <c r="C10" s="211" t="s">
        <v>320</v>
      </c>
      <c r="D10" s="184"/>
      <c r="E10" s="184"/>
      <c r="F10" s="213"/>
      <c r="G10" s="342"/>
      <c r="H10" s="33"/>
      <c r="I10" s="89"/>
    </row>
    <row r="11" spans="1:9">
      <c r="A11" s="212"/>
      <c r="B11" s="212"/>
      <c r="C11" s="184" t="s">
        <v>412</v>
      </c>
      <c r="D11" s="184"/>
      <c r="E11" s="184"/>
      <c r="F11" s="213"/>
      <c r="G11" s="342"/>
      <c r="H11" s="33"/>
      <c r="I11" s="87"/>
    </row>
    <row r="12" spans="1:9">
      <c r="A12" s="212"/>
      <c r="B12" s="212"/>
      <c r="C12" s="184"/>
      <c r="D12" s="184"/>
      <c r="E12" s="184"/>
      <c r="F12" s="341"/>
      <c r="G12" s="342"/>
      <c r="H12" s="33"/>
      <c r="I12" s="87"/>
    </row>
    <row r="13" spans="1:9">
      <c r="A13" s="212"/>
      <c r="B13" s="212"/>
      <c r="C13" s="184" t="s">
        <v>116</v>
      </c>
      <c r="D13" s="189" t="s">
        <v>478</v>
      </c>
      <c r="E13" s="184"/>
      <c r="F13" s="213" t="s">
        <v>144</v>
      </c>
      <c r="G13" s="342">
        <v>2</v>
      </c>
      <c r="H13" s="33"/>
      <c r="I13" s="87"/>
    </row>
    <row r="14" spans="1:9">
      <c r="A14" s="212"/>
      <c r="B14" s="212"/>
      <c r="C14" s="211"/>
      <c r="D14" s="189" t="s">
        <v>482</v>
      </c>
      <c r="E14" s="184"/>
      <c r="F14" s="341"/>
      <c r="G14" s="342"/>
      <c r="H14" s="33"/>
      <c r="I14" s="87"/>
    </row>
    <row r="15" spans="1:9">
      <c r="A15" s="212"/>
      <c r="B15" s="212"/>
      <c r="C15" s="184"/>
      <c r="D15" s="184"/>
      <c r="E15" s="184"/>
      <c r="F15" s="341"/>
      <c r="G15" s="342"/>
      <c r="H15" s="33"/>
      <c r="I15" s="87"/>
    </row>
    <row r="16" spans="1:9">
      <c r="A16" s="212"/>
      <c r="B16" s="212"/>
      <c r="C16" s="184"/>
      <c r="D16" s="184"/>
      <c r="E16" s="184"/>
      <c r="F16" s="341"/>
      <c r="G16" s="342"/>
      <c r="H16" s="33"/>
      <c r="I16" s="87"/>
    </row>
    <row r="17" spans="1:9">
      <c r="A17" s="212"/>
      <c r="B17" s="212"/>
      <c r="C17" s="184"/>
      <c r="D17" s="184"/>
      <c r="E17" s="184"/>
      <c r="F17" s="341"/>
      <c r="G17" s="342"/>
      <c r="H17" s="33"/>
      <c r="I17" s="87"/>
    </row>
    <row r="18" spans="1:9">
      <c r="A18" s="212"/>
      <c r="B18" s="212"/>
      <c r="C18" s="184"/>
      <c r="D18" s="184"/>
      <c r="E18" s="184"/>
      <c r="F18" s="341"/>
      <c r="G18" s="342"/>
      <c r="H18" s="33"/>
      <c r="I18" s="87"/>
    </row>
    <row r="19" spans="1:9">
      <c r="A19" s="212"/>
      <c r="B19" s="212"/>
      <c r="C19" s="184"/>
      <c r="D19" s="184"/>
      <c r="E19" s="184"/>
      <c r="F19" s="341"/>
      <c r="G19" s="342"/>
      <c r="H19" s="33"/>
      <c r="I19" s="87"/>
    </row>
    <row r="20" spans="1:9">
      <c r="A20" s="212"/>
      <c r="B20" s="212"/>
      <c r="C20" s="184"/>
      <c r="D20" s="184"/>
      <c r="E20" s="184"/>
      <c r="F20" s="341"/>
      <c r="G20" s="342"/>
      <c r="H20" s="33"/>
      <c r="I20" s="87"/>
    </row>
    <row r="21" spans="1:9">
      <c r="A21" s="212"/>
      <c r="B21" s="212"/>
      <c r="C21" s="184"/>
      <c r="D21" s="184"/>
      <c r="E21" s="184"/>
      <c r="F21" s="341"/>
      <c r="G21" s="342"/>
      <c r="H21" s="33"/>
      <c r="I21" s="87"/>
    </row>
    <row r="22" spans="1:9">
      <c r="A22" s="212"/>
      <c r="B22" s="212"/>
      <c r="C22" s="184"/>
      <c r="D22" s="184"/>
      <c r="E22" s="184"/>
      <c r="F22" s="341"/>
      <c r="G22" s="342"/>
      <c r="H22" s="33"/>
      <c r="I22" s="87"/>
    </row>
    <row r="23" spans="1:9">
      <c r="A23" s="212"/>
      <c r="B23" s="212"/>
      <c r="C23" s="184"/>
      <c r="D23" s="184"/>
      <c r="E23" s="184"/>
      <c r="F23" s="341"/>
      <c r="G23" s="342"/>
      <c r="H23" s="33"/>
      <c r="I23" s="87"/>
    </row>
    <row r="24" spans="1:9">
      <c r="A24" s="212"/>
      <c r="B24" s="212"/>
      <c r="C24" s="184"/>
      <c r="D24" s="184"/>
      <c r="E24" s="184"/>
      <c r="F24" s="341"/>
      <c r="G24" s="342"/>
      <c r="H24" s="33"/>
      <c r="I24" s="87"/>
    </row>
    <row r="25" spans="1:9">
      <c r="A25" s="212"/>
      <c r="B25" s="212"/>
      <c r="C25" s="184"/>
      <c r="D25" s="184"/>
      <c r="E25" s="184"/>
      <c r="F25" s="341"/>
      <c r="G25" s="342"/>
      <c r="H25" s="33"/>
      <c r="I25" s="87"/>
    </row>
    <row r="26" spans="1:9">
      <c r="A26" s="212"/>
      <c r="B26" s="212"/>
      <c r="C26" s="184"/>
      <c r="D26" s="184"/>
      <c r="E26" s="184"/>
      <c r="F26" s="341"/>
      <c r="G26" s="342"/>
      <c r="H26" s="33"/>
      <c r="I26" s="87"/>
    </row>
    <row r="27" spans="1:9">
      <c r="A27" s="212"/>
      <c r="B27" s="212"/>
      <c r="C27" s="184"/>
      <c r="D27" s="184"/>
      <c r="E27" s="184"/>
      <c r="F27" s="341"/>
      <c r="G27" s="342"/>
      <c r="H27" s="33"/>
      <c r="I27" s="87"/>
    </row>
    <row r="28" spans="1:9">
      <c r="A28" s="212"/>
      <c r="B28" s="212"/>
      <c r="C28" s="184"/>
      <c r="D28" s="184"/>
      <c r="E28" s="184"/>
      <c r="F28" s="341"/>
      <c r="G28" s="342"/>
      <c r="H28" s="33"/>
      <c r="I28" s="87"/>
    </row>
    <row r="29" spans="1:9">
      <c r="A29" s="212"/>
      <c r="B29" s="212"/>
      <c r="C29" s="184"/>
      <c r="D29" s="184"/>
      <c r="E29" s="184"/>
      <c r="F29" s="341"/>
      <c r="G29" s="342"/>
      <c r="H29" s="33"/>
      <c r="I29" s="87"/>
    </row>
    <row r="30" spans="1:9">
      <c r="A30" s="212"/>
      <c r="B30" s="212"/>
      <c r="C30" s="184"/>
      <c r="D30" s="184"/>
      <c r="E30" s="184"/>
      <c r="F30" s="341"/>
      <c r="G30" s="342"/>
      <c r="H30" s="33"/>
      <c r="I30" s="87"/>
    </row>
    <row r="31" spans="1:9">
      <c r="A31" s="212"/>
      <c r="B31" s="212"/>
      <c r="C31" s="184"/>
      <c r="D31" s="184"/>
      <c r="E31" s="184"/>
      <c r="F31" s="341"/>
      <c r="G31" s="342"/>
      <c r="H31" s="33"/>
      <c r="I31" s="87"/>
    </row>
    <row r="32" spans="1:9">
      <c r="A32" s="212"/>
      <c r="B32" s="212"/>
      <c r="C32" s="184"/>
      <c r="D32" s="184"/>
      <c r="E32" s="184"/>
      <c r="F32" s="341"/>
      <c r="G32" s="342"/>
      <c r="H32" s="33"/>
      <c r="I32" s="87"/>
    </row>
    <row r="33" spans="1:9">
      <c r="A33" s="212"/>
      <c r="B33" s="212"/>
      <c r="C33" s="184"/>
      <c r="D33" s="184"/>
      <c r="E33" s="184"/>
      <c r="F33" s="341"/>
      <c r="G33" s="342"/>
      <c r="H33" s="33"/>
      <c r="I33" s="87"/>
    </row>
    <row r="34" spans="1:9">
      <c r="A34" s="212"/>
      <c r="B34" s="212"/>
      <c r="C34" s="184"/>
      <c r="D34" s="184"/>
      <c r="E34" s="184"/>
      <c r="F34" s="341"/>
      <c r="G34" s="342"/>
      <c r="H34" s="33"/>
      <c r="I34" s="87"/>
    </row>
    <row r="35" spans="1:9">
      <c r="A35" s="212"/>
      <c r="B35" s="212"/>
      <c r="C35" s="184"/>
      <c r="D35" s="184"/>
      <c r="E35" s="184"/>
      <c r="F35" s="341"/>
      <c r="G35" s="342"/>
      <c r="H35" s="33"/>
      <c r="I35" s="87"/>
    </row>
    <row r="36" spans="1:9">
      <c r="A36" s="212"/>
      <c r="B36" s="212"/>
      <c r="C36" s="184"/>
      <c r="D36" s="184"/>
      <c r="E36" s="184"/>
      <c r="F36" s="341"/>
      <c r="G36" s="342"/>
      <c r="H36" s="33"/>
      <c r="I36" s="87"/>
    </row>
    <row r="37" spans="1:9">
      <c r="A37" s="212"/>
      <c r="B37" s="212"/>
      <c r="C37" s="184"/>
      <c r="D37" s="184"/>
      <c r="E37" s="184"/>
      <c r="F37" s="341"/>
      <c r="G37" s="342"/>
      <c r="H37" s="33"/>
      <c r="I37" s="87"/>
    </row>
    <row r="38" spans="1:9">
      <c r="A38" s="212"/>
      <c r="B38" s="212"/>
      <c r="C38" s="184"/>
      <c r="D38" s="184"/>
      <c r="E38" s="184"/>
      <c r="F38" s="341"/>
      <c r="G38" s="342"/>
      <c r="H38" s="33"/>
      <c r="I38" s="87"/>
    </row>
    <row r="39" spans="1:9">
      <c r="A39" s="212"/>
      <c r="B39" s="212"/>
      <c r="C39" s="184"/>
      <c r="D39" s="184"/>
      <c r="E39" s="184"/>
      <c r="F39" s="341"/>
      <c r="G39" s="342"/>
      <c r="H39" s="33"/>
      <c r="I39" s="87"/>
    </row>
    <row r="40" spans="1:9">
      <c r="A40" s="212"/>
      <c r="B40" s="212"/>
      <c r="C40" s="184"/>
      <c r="D40" s="184"/>
      <c r="E40" s="184"/>
      <c r="F40" s="341"/>
      <c r="G40" s="342"/>
      <c r="H40" s="33"/>
      <c r="I40" s="87"/>
    </row>
    <row r="41" spans="1:9">
      <c r="A41" s="212"/>
      <c r="B41" s="212"/>
      <c r="C41" s="184"/>
      <c r="D41" s="184"/>
      <c r="E41" s="184"/>
      <c r="F41" s="341"/>
      <c r="G41" s="342"/>
      <c r="H41" s="33"/>
      <c r="I41" s="87"/>
    </row>
    <row r="42" spans="1:9">
      <c r="A42" s="212"/>
      <c r="B42" s="212"/>
      <c r="C42" s="184"/>
      <c r="D42" s="184"/>
      <c r="E42" s="184"/>
      <c r="F42" s="341"/>
      <c r="G42" s="342"/>
      <c r="H42" s="33"/>
      <c r="I42" s="87"/>
    </row>
    <row r="43" spans="1:9">
      <c r="A43" s="212"/>
      <c r="B43" s="212"/>
      <c r="C43" s="184"/>
      <c r="D43" s="184"/>
      <c r="E43" s="184"/>
      <c r="F43" s="341"/>
      <c r="G43" s="342"/>
      <c r="H43" s="33"/>
      <c r="I43" s="87"/>
    </row>
    <row r="44" spans="1:9">
      <c r="A44" s="212"/>
      <c r="B44" s="212"/>
      <c r="C44" s="184"/>
      <c r="D44" s="184"/>
      <c r="E44" s="184"/>
      <c r="F44" s="341"/>
      <c r="G44" s="342"/>
      <c r="H44" s="33"/>
      <c r="I44" s="87"/>
    </row>
    <row r="45" spans="1:9">
      <c r="A45" s="212"/>
      <c r="B45" s="212"/>
      <c r="C45" s="184"/>
      <c r="D45" s="184"/>
      <c r="E45" s="184"/>
      <c r="F45" s="341"/>
      <c r="G45" s="342"/>
      <c r="H45" s="33"/>
      <c r="I45" s="87"/>
    </row>
    <row r="46" spans="1:9">
      <c r="A46" s="212"/>
      <c r="B46" s="212"/>
      <c r="C46" s="184"/>
      <c r="D46" s="184"/>
      <c r="E46" s="184"/>
      <c r="F46" s="341"/>
      <c r="G46" s="342"/>
      <c r="H46" s="33"/>
      <c r="I46" s="87"/>
    </row>
    <row r="47" spans="1:9">
      <c r="A47" s="212"/>
      <c r="B47" s="212"/>
      <c r="C47" s="184"/>
      <c r="D47" s="184"/>
      <c r="E47" s="184"/>
      <c r="F47" s="341"/>
      <c r="G47" s="342"/>
      <c r="H47" s="33"/>
      <c r="I47" s="87"/>
    </row>
    <row r="48" spans="1:9">
      <c r="A48" s="212"/>
      <c r="B48" s="212"/>
      <c r="C48" s="184"/>
      <c r="D48" s="184"/>
      <c r="E48" s="184"/>
      <c r="F48" s="341"/>
      <c r="G48" s="342"/>
      <c r="H48" s="33"/>
      <c r="I48" s="87"/>
    </row>
    <row r="49" spans="1:9">
      <c r="A49" s="212"/>
      <c r="B49" s="212"/>
      <c r="C49" s="184"/>
      <c r="D49" s="184"/>
      <c r="E49" s="184"/>
      <c r="F49" s="341"/>
      <c r="G49" s="342"/>
      <c r="H49" s="33"/>
      <c r="I49" s="87"/>
    </row>
    <row r="50" spans="1:9">
      <c r="A50" s="212"/>
      <c r="B50" s="212"/>
      <c r="C50" s="184"/>
      <c r="D50" s="184"/>
      <c r="E50" s="184"/>
      <c r="F50" s="341"/>
      <c r="G50" s="342"/>
      <c r="H50" s="33"/>
      <c r="I50" s="87"/>
    </row>
    <row r="51" spans="1:9">
      <c r="A51" s="212"/>
      <c r="B51" s="212"/>
      <c r="C51" s="184"/>
      <c r="D51" s="184"/>
      <c r="E51" s="184"/>
      <c r="F51" s="341"/>
      <c r="G51" s="342"/>
      <c r="H51" s="33"/>
      <c r="I51" s="87"/>
    </row>
    <row r="52" spans="1:9">
      <c r="A52" s="212"/>
      <c r="B52" s="212"/>
      <c r="C52" s="184"/>
      <c r="D52" s="184"/>
      <c r="E52" s="184"/>
      <c r="F52" s="341"/>
      <c r="G52" s="342"/>
      <c r="H52" s="33"/>
      <c r="I52" s="87"/>
    </row>
    <row r="53" spans="1:9">
      <c r="A53" s="212"/>
      <c r="B53" s="212"/>
      <c r="C53" s="184"/>
      <c r="D53" s="184"/>
      <c r="E53" s="184"/>
      <c r="F53" s="341"/>
      <c r="G53" s="342"/>
      <c r="H53" s="33"/>
      <c r="I53" s="87"/>
    </row>
    <row r="54" spans="1:9">
      <c r="A54" s="212"/>
      <c r="B54" s="212"/>
      <c r="C54" s="184"/>
      <c r="D54" s="184"/>
      <c r="E54" s="184"/>
      <c r="F54" s="341"/>
      <c r="G54" s="342"/>
      <c r="H54" s="33"/>
      <c r="I54" s="87"/>
    </row>
    <row r="55" spans="1:9">
      <c r="A55" s="212"/>
      <c r="B55" s="212"/>
      <c r="C55" s="184"/>
      <c r="D55" s="184"/>
      <c r="E55" s="184"/>
      <c r="F55" s="341"/>
      <c r="G55" s="288"/>
      <c r="H55" s="167"/>
      <c r="I55" s="87"/>
    </row>
    <row r="56" spans="1:9">
      <c r="A56" s="212"/>
      <c r="B56" s="212"/>
      <c r="C56" s="184"/>
      <c r="D56" s="184"/>
      <c r="E56" s="184"/>
      <c r="F56" s="213"/>
      <c r="G56" s="288"/>
      <c r="H56" s="33"/>
      <c r="I56" s="89"/>
    </row>
    <row r="57" spans="1:9">
      <c r="A57" s="212"/>
      <c r="B57" s="214"/>
      <c r="C57" s="211"/>
      <c r="D57" s="184"/>
      <c r="E57" s="184"/>
      <c r="F57" s="213"/>
      <c r="G57" s="288"/>
      <c r="H57" s="33"/>
      <c r="I57" s="89"/>
    </row>
    <row r="58" spans="1:9">
      <c r="A58" s="226"/>
      <c r="B58" s="222"/>
      <c r="C58" s="222"/>
      <c r="D58" s="222"/>
      <c r="E58" s="222"/>
      <c r="F58" s="223"/>
      <c r="G58" s="289"/>
      <c r="H58" s="35"/>
      <c r="I58" s="93"/>
    </row>
    <row r="59" spans="1:9">
      <c r="A59" s="212"/>
      <c r="B59" s="211" t="s">
        <v>136</v>
      </c>
      <c r="C59" s="184"/>
      <c r="D59" s="184"/>
      <c r="E59" s="184"/>
      <c r="F59" s="183"/>
      <c r="G59" s="290"/>
      <c r="H59" s="36"/>
      <c r="I59" s="89"/>
    </row>
    <row r="60" spans="1:9">
      <c r="A60" s="227"/>
      <c r="B60" s="224"/>
      <c r="C60" s="224"/>
      <c r="D60" s="224"/>
      <c r="E60" s="224"/>
      <c r="F60" s="225"/>
      <c r="G60" s="291"/>
      <c r="H60" s="37"/>
      <c r="I60" s="90"/>
    </row>
    <row r="61" spans="1:9">
      <c r="A61" s="184"/>
      <c r="B61" s="184"/>
      <c r="C61" s="184"/>
      <c r="D61" s="184"/>
      <c r="E61" s="184"/>
      <c r="F61" s="183"/>
      <c r="G61" s="290"/>
      <c r="H61" s="36"/>
      <c r="I61" s="17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10" fitToHeight="0" orientation="portrait" horizontalDpi="300" verticalDpi="300" r:id="rId1"/>
  <headerFooter alignWithMargins="0">
    <oddHeader>&amp;CC2.&amp;P</oddHeader>
    <oddFooter>&amp;L&amp;8 1109 (ENG_ACES 03/2024)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S130"/>
  <sheetViews>
    <sheetView view="pageBreakPreview" topLeftCell="A88" zoomScaleNormal="100" zoomScaleSheetLayoutView="100" workbookViewId="0">
      <selection activeCell="I112" sqref="I112"/>
    </sheetView>
  </sheetViews>
  <sheetFormatPr defaultRowHeight="12" customHeight="1"/>
  <cols>
    <col min="1" max="1" width="8.21875" customWidth="1"/>
    <col min="2" max="2" width="6.21875" customWidth="1"/>
    <col min="3" max="3" width="3.77734375" customWidth="1"/>
    <col min="4" max="4" width="3.33203125" customWidth="1"/>
    <col min="5" max="5" width="30.44140625" customWidth="1"/>
    <col min="6" max="6" width="6.109375" customWidth="1"/>
    <col min="7" max="7" width="10.33203125" style="541" bestFit="1" customWidth="1"/>
    <col min="8" max="8" width="8.6640625" customWidth="1"/>
    <col min="9" max="9" width="12" style="69" customWidth="1"/>
    <col min="10" max="10" width="10.44140625" style="417" customWidth="1"/>
    <col min="11" max="45" width="8.88671875" style="417"/>
  </cols>
  <sheetData>
    <row r="1" spans="1:9" ht="12" customHeight="1">
      <c r="A1" s="203"/>
      <c r="B1" s="203"/>
      <c r="C1" s="203"/>
      <c r="D1" s="203"/>
      <c r="E1" s="203"/>
      <c r="F1" s="195"/>
      <c r="G1" s="74"/>
      <c r="H1" s="30"/>
      <c r="I1" s="91" t="s">
        <v>0</v>
      </c>
    </row>
    <row r="2" spans="1:9" ht="12" customHeight="1">
      <c r="A2" s="203"/>
      <c r="B2" s="203"/>
      <c r="C2" s="203"/>
      <c r="D2" s="203"/>
      <c r="E2" s="203"/>
      <c r="F2" s="195"/>
      <c r="G2" s="74"/>
      <c r="H2" s="30"/>
      <c r="I2" s="92"/>
    </row>
    <row r="3" spans="1:9" ht="12" customHeight="1">
      <c r="A3" s="3" t="s">
        <v>17</v>
      </c>
      <c r="B3" s="3"/>
      <c r="C3" s="4"/>
      <c r="D3" s="4"/>
      <c r="E3" s="4"/>
      <c r="F3" s="5"/>
      <c r="G3" s="70"/>
      <c r="H3" s="6"/>
      <c r="I3" s="66"/>
    </row>
    <row r="4" spans="1:9" ht="12" customHeight="1">
      <c r="A4" s="8" t="s">
        <v>18</v>
      </c>
      <c r="B4" s="8" t="s">
        <v>19</v>
      </c>
      <c r="C4" s="9"/>
      <c r="D4" s="9"/>
      <c r="E4" s="9" t="s">
        <v>20</v>
      </c>
      <c r="F4" s="10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13" t="s">
        <v>25</v>
      </c>
      <c r="B5" s="13" t="s">
        <v>26</v>
      </c>
      <c r="C5" s="14"/>
      <c r="D5" s="14"/>
      <c r="E5" s="14"/>
      <c r="F5" s="15"/>
      <c r="G5" s="72" t="s">
        <v>27</v>
      </c>
      <c r="H5" s="16"/>
      <c r="I5" s="68"/>
    </row>
    <row r="6" spans="1:9" ht="12" customHeight="1">
      <c r="A6" s="181"/>
      <c r="B6" s="181"/>
      <c r="C6" s="203"/>
      <c r="D6" s="203"/>
      <c r="E6" s="203"/>
      <c r="F6" s="170"/>
      <c r="G6" s="75"/>
      <c r="H6" s="33"/>
      <c r="I6" s="529" t="str">
        <f t="shared" ref="I6:I10" si="0">IF(OR(AND(G6="Prov",H6="Sum"),(H6="PC Sum")),". . . . . . . . .00",IF(ISERR(G6*H6),"",IF(G6*H6=0,"",ROUND(G6*H6,2))))</f>
        <v/>
      </c>
    </row>
    <row r="7" spans="1:9" ht="12" customHeight="1">
      <c r="A7" s="181" t="s">
        <v>28</v>
      </c>
      <c r="B7" s="8" t="s">
        <v>84</v>
      </c>
      <c r="C7" s="21" t="s">
        <v>1</v>
      </c>
      <c r="D7" s="203"/>
      <c r="E7" s="203"/>
      <c r="F7" s="170"/>
      <c r="G7" s="75"/>
      <c r="H7" s="33"/>
      <c r="I7" s="89" t="str">
        <f t="shared" si="0"/>
        <v/>
      </c>
    </row>
    <row r="8" spans="1:9" ht="12" customHeight="1">
      <c r="A8" s="181" t="s">
        <v>2</v>
      </c>
      <c r="B8" s="181"/>
      <c r="C8" s="203"/>
      <c r="D8" s="203"/>
      <c r="E8" s="203"/>
      <c r="F8" s="170"/>
      <c r="G8" s="75"/>
      <c r="H8" s="33"/>
      <c r="I8" s="89" t="str">
        <f t="shared" si="0"/>
        <v/>
      </c>
    </row>
    <row r="9" spans="1:9" ht="12" customHeight="1">
      <c r="A9" s="181" t="s">
        <v>45</v>
      </c>
      <c r="B9" s="8" t="s">
        <v>178</v>
      </c>
      <c r="C9" s="9" t="s">
        <v>174</v>
      </c>
      <c r="D9" s="203"/>
      <c r="E9" s="203"/>
      <c r="F9" s="170"/>
      <c r="G9" s="76"/>
      <c r="H9" s="33"/>
      <c r="I9" s="89" t="str">
        <f t="shared" si="0"/>
        <v/>
      </c>
    </row>
    <row r="10" spans="1:9" ht="12" customHeight="1">
      <c r="A10" s="181"/>
      <c r="B10" s="8"/>
      <c r="C10" s="9" t="s">
        <v>85</v>
      </c>
      <c r="D10" s="203"/>
      <c r="E10" s="203"/>
      <c r="F10" s="170"/>
      <c r="G10" s="76"/>
      <c r="H10" s="33"/>
      <c r="I10" s="89" t="str">
        <f t="shared" si="0"/>
        <v/>
      </c>
    </row>
    <row r="11" spans="1:9" ht="12" customHeight="1">
      <c r="A11" s="181"/>
      <c r="B11" s="8"/>
      <c r="C11" s="9"/>
      <c r="D11" s="203"/>
      <c r="E11" s="203"/>
      <c r="F11" s="170"/>
      <c r="G11" s="76"/>
      <c r="H11" s="33"/>
      <c r="I11" s="89"/>
    </row>
    <row r="12" spans="1:9" ht="12" customHeight="1">
      <c r="A12" s="181"/>
      <c r="B12" s="8"/>
      <c r="C12" s="203" t="s">
        <v>116</v>
      </c>
      <c r="D12" s="203" t="s">
        <v>245</v>
      </c>
      <c r="E12" s="203"/>
      <c r="F12" s="170"/>
      <c r="G12" s="178"/>
      <c r="H12" s="33"/>
      <c r="I12" s="89"/>
    </row>
    <row r="13" spans="1:9" ht="12" customHeight="1">
      <c r="A13" s="181"/>
      <c r="B13" s="8"/>
      <c r="C13" s="203"/>
      <c r="D13" s="203"/>
      <c r="E13" s="203"/>
      <c r="F13" s="170"/>
      <c r="G13" s="178"/>
      <c r="H13" s="33"/>
      <c r="I13" s="89"/>
    </row>
    <row r="14" spans="1:9" ht="12" customHeight="1">
      <c r="A14" s="181"/>
      <c r="B14" s="8"/>
      <c r="C14" s="203"/>
      <c r="D14" s="198" t="s">
        <v>116</v>
      </c>
      <c r="E14" s="203" t="s">
        <v>133</v>
      </c>
      <c r="F14" s="170" t="s">
        <v>48</v>
      </c>
      <c r="G14" s="178">
        <v>150</v>
      </c>
      <c r="H14" s="33"/>
      <c r="I14" s="89"/>
    </row>
    <row r="15" spans="1:9" ht="12" customHeight="1">
      <c r="A15" s="181"/>
      <c r="B15" s="181"/>
      <c r="C15" s="203"/>
      <c r="D15" s="203"/>
      <c r="E15" s="203"/>
      <c r="F15" s="170"/>
      <c r="G15" s="178"/>
      <c r="H15" s="33"/>
      <c r="I15" s="89"/>
    </row>
    <row r="16" spans="1:9" ht="12" customHeight="1">
      <c r="A16" s="181"/>
      <c r="B16" s="181"/>
      <c r="C16" s="203" t="s">
        <v>119</v>
      </c>
      <c r="D16" s="203" t="s">
        <v>377</v>
      </c>
      <c r="E16" s="203"/>
      <c r="F16" s="170"/>
      <c r="G16" s="178"/>
      <c r="H16" s="33"/>
      <c r="I16" s="89"/>
    </row>
    <row r="17" spans="1:45" ht="12" customHeight="1">
      <c r="A17" s="181"/>
      <c r="B17" s="181"/>
      <c r="C17" s="203"/>
      <c r="D17" s="415" t="s">
        <v>376</v>
      </c>
      <c r="E17" s="415"/>
      <c r="F17" s="416"/>
      <c r="G17" s="178"/>
      <c r="H17" s="167"/>
      <c r="I17" s="103"/>
    </row>
    <row r="18" spans="1:45" ht="12" customHeight="1">
      <c r="A18" s="181"/>
      <c r="B18" s="181"/>
      <c r="C18" s="203"/>
      <c r="D18" s="415" t="s">
        <v>413</v>
      </c>
      <c r="E18" s="415"/>
      <c r="F18" s="416"/>
      <c r="G18" s="178"/>
      <c r="H18" s="167"/>
      <c r="I18" s="103"/>
    </row>
    <row r="19" spans="1:45" ht="12" customHeight="1">
      <c r="A19" s="181"/>
      <c r="B19" s="181"/>
      <c r="C19" s="203"/>
      <c r="D19" s="415"/>
      <c r="E19" s="415"/>
      <c r="F19" s="170"/>
      <c r="G19" s="178"/>
      <c r="H19" s="33"/>
      <c r="I19" s="89"/>
    </row>
    <row r="20" spans="1:45" ht="12" customHeight="1">
      <c r="A20" s="181"/>
      <c r="B20" s="181"/>
      <c r="C20" s="203"/>
      <c r="D20" s="423" t="s">
        <v>116</v>
      </c>
      <c r="E20" s="415" t="s">
        <v>284</v>
      </c>
      <c r="F20" s="170" t="s">
        <v>48</v>
      </c>
      <c r="G20" s="178">
        <v>410</v>
      </c>
      <c r="H20" s="33"/>
      <c r="I20" s="89"/>
    </row>
    <row r="21" spans="1:45" ht="12" customHeight="1">
      <c r="A21" s="181"/>
      <c r="B21" s="181"/>
      <c r="C21" s="203"/>
      <c r="D21" s="203"/>
      <c r="E21" s="203"/>
      <c r="F21" s="170"/>
      <c r="G21" s="178"/>
      <c r="H21" s="33"/>
      <c r="I21" s="89"/>
    </row>
    <row r="22" spans="1:45" ht="12" customHeight="1">
      <c r="A22" s="181"/>
      <c r="B22" s="8" t="s">
        <v>179</v>
      </c>
      <c r="C22" s="9" t="s">
        <v>174</v>
      </c>
      <c r="D22" s="198"/>
      <c r="E22" s="203"/>
      <c r="F22" s="170"/>
      <c r="G22" s="178"/>
      <c r="H22" s="33"/>
      <c r="I22" s="89"/>
    </row>
    <row r="23" spans="1:45" ht="12" customHeight="1">
      <c r="A23" s="181"/>
      <c r="B23" s="181"/>
      <c r="C23" s="9" t="s">
        <v>85</v>
      </c>
      <c r="D23" s="198"/>
      <c r="E23" s="203"/>
      <c r="F23" s="170"/>
      <c r="G23" s="178"/>
      <c r="H23" s="33"/>
      <c r="I23" s="89"/>
    </row>
    <row r="24" spans="1:45" ht="12" customHeight="1">
      <c r="A24" s="181"/>
      <c r="B24" s="181"/>
      <c r="C24" s="9" t="s">
        <v>180</v>
      </c>
      <c r="D24" s="198"/>
      <c r="E24" s="203"/>
      <c r="F24" s="170"/>
      <c r="G24" s="178"/>
      <c r="H24" s="33"/>
      <c r="I24" s="89"/>
    </row>
    <row r="25" spans="1:45" ht="12" customHeight="1">
      <c r="A25" s="181"/>
      <c r="B25" s="181"/>
      <c r="C25" s="203"/>
      <c r="D25" s="198"/>
      <c r="E25" s="203"/>
      <c r="F25" s="170"/>
      <c r="G25" s="178"/>
      <c r="H25" s="33"/>
      <c r="I25" s="89"/>
    </row>
    <row r="26" spans="1:45" ht="12" customHeight="1">
      <c r="A26" s="181"/>
      <c r="B26" s="181"/>
      <c r="C26" s="203" t="s">
        <v>181</v>
      </c>
      <c r="D26" s="198"/>
      <c r="E26" s="203"/>
      <c r="F26" s="170"/>
      <c r="G26" s="178"/>
      <c r="H26" s="33"/>
      <c r="I26" s="89"/>
    </row>
    <row r="27" spans="1:45" ht="12" customHeight="1">
      <c r="A27" s="181"/>
      <c r="B27" s="181"/>
      <c r="C27" s="203"/>
      <c r="D27" s="198"/>
      <c r="E27" s="203"/>
      <c r="F27" s="170"/>
      <c r="G27" s="178"/>
      <c r="H27" s="33"/>
      <c r="I27" s="89"/>
    </row>
    <row r="28" spans="1:45" ht="12" customHeight="1">
      <c r="A28" s="181"/>
      <c r="B28" s="181"/>
      <c r="C28" s="203" t="s">
        <v>116</v>
      </c>
      <c r="D28" s="198" t="s">
        <v>182</v>
      </c>
      <c r="E28" s="203"/>
      <c r="F28" s="170"/>
      <c r="G28" s="178"/>
      <c r="H28" s="33"/>
      <c r="I28" s="89"/>
    </row>
    <row r="29" spans="1:45" ht="12" customHeight="1">
      <c r="A29" s="181"/>
      <c r="B29" s="181"/>
      <c r="C29" s="203"/>
      <c r="D29" s="198" t="s">
        <v>183</v>
      </c>
      <c r="E29" s="203"/>
      <c r="F29" s="170" t="s">
        <v>48</v>
      </c>
      <c r="G29" s="178">
        <v>20</v>
      </c>
      <c r="H29" s="33"/>
      <c r="I29" s="89"/>
    </row>
    <row r="30" spans="1:45" ht="12" customHeight="1">
      <c r="A30" s="181"/>
      <c r="B30" s="181"/>
      <c r="C30" s="203"/>
      <c r="D30" s="203"/>
      <c r="E30" s="203"/>
      <c r="F30" s="170"/>
      <c r="G30" s="76"/>
      <c r="H30" s="33"/>
      <c r="I30" s="89"/>
    </row>
    <row r="31" spans="1:45" s="363" customFormat="1" ht="12" customHeight="1">
      <c r="A31" s="181" t="s">
        <v>49</v>
      </c>
      <c r="B31" s="8" t="s">
        <v>86</v>
      </c>
      <c r="C31" s="9" t="s">
        <v>246</v>
      </c>
      <c r="D31" s="203"/>
      <c r="E31" s="203"/>
      <c r="F31" s="170"/>
      <c r="G31" s="178"/>
      <c r="H31" s="167"/>
      <c r="I31" s="103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  <c r="AC31" s="417"/>
      <c r="AD31" s="417"/>
      <c r="AE31" s="417"/>
      <c r="AF31" s="417"/>
      <c r="AG31" s="417"/>
      <c r="AH31" s="417"/>
      <c r="AI31" s="417"/>
      <c r="AJ31" s="417"/>
      <c r="AK31" s="417"/>
      <c r="AL31" s="417"/>
      <c r="AM31" s="417"/>
      <c r="AN31" s="417"/>
      <c r="AO31" s="417"/>
      <c r="AP31" s="417"/>
      <c r="AQ31" s="417"/>
      <c r="AR31" s="417"/>
      <c r="AS31" s="417"/>
    </row>
    <row r="32" spans="1:45" s="363" customFormat="1" ht="12" customHeight="1">
      <c r="A32" s="181"/>
      <c r="B32" s="8"/>
      <c r="C32" s="9" t="s">
        <v>378</v>
      </c>
      <c r="D32" s="203"/>
      <c r="E32" s="203"/>
      <c r="F32" s="170"/>
      <c r="G32" s="178"/>
      <c r="H32" s="167"/>
      <c r="I32" s="103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  <c r="AC32" s="417"/>
      <c r="AD32" s="417"/>
      <c r="AE32" s="417"/>
      <c r="AF32" s="417"/>
      <c r="AG32" s="417"/>
      <c r="AH32" s="417"/>
      <c r="AI32" s="417"/>
      <c r="AJ32" s="417"/>
      <c r="AK32" s="417"/>
      <c r="AL32" s="417"/>
      <c r="AM32" s="417"/>
      <c r="AN32" s="417"/>
      <c r="AO32" s="417"/>
      <c r="AP32" s="417"/>
      <c r="AQ32" s="417"/>
      <c r="AR32" s="417"/>
      <c r="AS32" s="417"/>
    </row>
    <row r="33" spans="1:45" s="363" customFormat="1" ht="12" customHeight="1">
      <c r="A33" s="181"/>
      <c r="B33" s="8"/>
      <c r="C33" s="9" t="s">
        <v>379</v>
      </c>
      <c r="D33" s="203"/>
      <c r="E33" s="203"/>
      <c r="F33" s="170"/>
      <c r="G33" s="178"/>
      <c r="H33" s="167"/>
      <c r="I33" s="103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417"/>
      <c r="AB33" s="417"/>
      <c r="AC33" s="417"/>
      <c r="AD33" s="417"/>
      <c r="AE33" s="417"/>
      <c r="AF33" s="417"/>
      <c r="AG33" s="417"/>
      <c r="AH33" s="417"/>
      <c r="AI33" s="417"/>
      <c r="AJ33" s="417"/>
      <c r="AK33" s="417"/>
      <c r="AL33" s="417"/>
      <c r="AM33" s="417"/>
      <c r="AN33" s="417"/>
      <c r="AO33" s="417"/>
      <c r="AP33" s="417"/>
      <c r="AQ33" s="417"/>
      <c r="AR33" s="417"/>
      <c r="AS33" s="417"/>
    </row>
    <row r="34" spans="1:45" s="363" customFormat="1" ht="12" customHeight="1">
      <c r="A34" s="181"/>
      <c r="B34" s="8"/>
      <c r="C34" s="9" t="s">
        <v>380</v>
      </c>
      <c r="D34" s="203"/>
      <c r="E34" s="203"/>
      <c r="F34" s="170"/>
      <c r="G34" s="178"/>
      <c r="H34" s="167"/>
      <c r="I34" s="103"/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  <c r="W34" s="417"/>
      <c r="X34" s="417"/>
      <c r="Y34" s="417"/>
      <c r="Z34" s="417"/>
      <c r="AA34" s="417"/>
      <c r="AB34" s="417"/>
      <c r="AC34" s="417"/>
      <c r="AD34" s="417"/>
      <c r="AE34" s="417"/>
      <c r="AF34" s="417"/>
      <c r="AG34" s="417"/>
      <c r="AH34" s="417"/>
      <c r="AI34" s="417"/>
      <c r="AJ34" s="417"/>
      <c r="AK34" s="417"/>
      <c r="AL34" s="417"/>
      <c r="AM34" s="417"/>
      <c r="AN34" s="417"/>
      <c r="AO34" s="417"/>
      <c r="AP34" s="417"/>
      <c r="AQ34" s="417"/>
      <c r="AR34" s="417"/>
      <c r="AS34" s="417"/>
    </row>
    <row r="35" spans="1:45" s="363" customFormat="1" ht="12" customHeight="1">
      <c r="A35" s="181"/>
      <c r="B35" s="8"/>
      <c r="C35" s="9"/>
      <c r="D35" s="203"/>
      <c r="E35" s="203"/>
      <c r="F35" s="170"/>
      <c r="G35" s="178"/>
      <c r="H35" s="167"/>
      <c r="I35" s="103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417"/>
      <c r="AK35" s="417"/>
      <c r="AL35" s="417"/>
      <c r="AM35" s="417"/>
      <c r="AN35" s="417"/>
      <c r="AO35" s="417"/>
      <c r="AP35" s="417"/>
      <c r="AQ35" s="417"/>
      <c r="AR35" s="417"/>
      <c r="AS35" s="417"/>
    </row>
    <row r="36" spans="1:45" s="363" customFormat="1" ht="12" customHeight="1">
      <c r="A36" s="181"/>
      <c r="B36" s="8"/>
      <c r="C36" s="203" t="s">
        <v>116</v>
      </c>
      <c r="D36" s="203" t="s">
        <v>175</v>
      </c>
      <c r="E36" s="203"/>
      <c r="F36" s="170"/>
      <c r="G36" s="178"/>
      <c r="H36" s="167"/>
      <c r="I36" s="103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7"/>
      <c r="AC36" s="417"/>
      <c r="AD36" s="417"/>
      <c r="AE36" s="417"/>
      <c r="AF36" s="417"/>
      <c r="AG36" s="417"/>
      <c r="AH36" s="417"/>
      <c r="AI36" s="417"/>
      <c r="AJ36" s="417"/>
      <c r="AK36" s="417"/>
      <c r="AL36" s="417"/>
      <c r="AM36" s="417"/>
      <c r="AN36" s="417"/>
      <c r="AO36" s="417"/>
      <c r="AP36" s="417"/>
      <c r="AQ36" s="417"/>
      <c r="AR36" s="417"/>
      <c r="AS36" s="417"/>
    </row>
    <row r="37" spans="1:45" s="363" customFormat="1" ht="12" customHeight="1">
      <c r="A37" s="181"/>
      <c r="B37" s="8"/>
      <c r="C37" s="9"/>
      <c r="D37" s="203"/>
      <c r="E37" s="203"/>
      <c r="F37" s="170"/>
      <c r="G37" s="178"/>
      <c r="H37" s="167"/>
      <c r="I37" s="103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  <c r="W37" s="417"/>
      <c r="X37" s="417"/>
      <c r="Y37" s="417"/>
      <c r="Z37" s="417"/>
      <c r="AA37" s="417"/>
      <c r="AB37" s="417"/>
      <c r="AC37" s="417"/>
      <c r="AD37" s="417"/>
      <c r="AE37" s="417"/>
      <c r="AF37" s="417"/>
      <c r="AG37" s="417"/>
      <c r="AH37" s="417"/>
      <c r="AI37" s="417"/>
      <c r="AJ37" s="417"/>
      <c r="AK37" s="417"/>
      <c r="AL37" s="417"/>
      <c r="AM37" s="417"/>
      <c r="AN37" s="417"/>
      <c r="AO37" s="417"/>
      <c r="AP37" s="417"/>
      <c r="AQ37" s="417"/>
      <c r="AR37" s="417"/>
      <c r="AS37" s="417"/>
    </row>
    <row r="38" spans="1:45" s="363" customFormat="1" ht="12" customHeight="1">
      <c r="A38" s="181"/>
      <c r="B38" s="8"/>
      <c r="C38" s="9"/>
      <c r="D38" s="203" t="s">
        <v>116</v>
      </c>
      <c r="E38" s="203" t="s">
        <v>286</v>
      </c>
      <c r="F38" s="170" t="s">
        <v>144</v>
      </c>
      <c r="G38" s="178">
        <v>2</v>
      </c>
      <c r="H38" s="167"/>
      <c r="I38" s="103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  <c r="V38" s="417"/>
      <c r="W38" s="417"/>
      <c r="X38" s="417"/>
      <c r="Y38" s="417"/>
      <c r="Z38" s="417"/>
      <c r="AA38" s="417"/>
      <c r="AB38" s="417"/>
      <c r="AC38" s="417"/>
      <c r="AD38" s="417"/>
      <c r="AE38" s="417"/>
      <c r="AF38" s="417"/>
      <c r="AG38" s="417"/>
      <c r="AH38" s="417"/>
      <c r="AI38" s="417"/>
      <c r="AJ38" s="417"/>
      <c r="AK38" s="417"/>
      <c r="AL38" s="417"/>
      <c r="AM38" s="417"/>
      <c r="AN38" s="417"/>
      <c r="AO38" s="417"/>
      <c r="AP38" s="417"/>
      <c r="AQ38" s="417"/>
      <c r="AR38" s="417"/>
      <c r="AS38" s="417"/>
    </row>
    <row r="39" spans="1:45" s="363" customFormat="1" ht="12" customHeight="1">
      <c r="A39" s="181"/>
      <c r="B39" s="8"/>
      <c r="C39" s="9"/>
      <c r="D39" s="203"/>
      <c r="E39" s="203"/>
      <c r="F39" s="170"/>
      <c r="G39" s="178"/>
      <c r="H39" s="167"/>
      <c r="I39" s="103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7"/>
      <c r="AC39" s="417"/>
      <c r="AD39" s="417"/>
      <c r="AE39" s="417"/>
      <c r="AF39" s="417"/>
      <c r="AG39" s="417"/>
      <c r="AH39" s="417"/>
      <c r="AI39" s="417"/>
      <c r="AJ39" s="417"/>
      <c r="AK39" s="417"/>
      <c r="AL39" s="417"/>
      <c r="AM39" s="417"/>
      <c r="AN39" s="417"/>
      <c r="AO39" s="417"/>
      <c r="AP39" s="417"/>
      <c r="AQ39" s="417"/>
      <c r="AR39" s="417"/>
      <c r="AS39" s="417"/>
    </row>
    <row r="40" spans="1:45" s="363" customFormat="1" ht="12" customHeight="1">
      <c r="A40" s="181"/>
      <c r="B40" s="8"/>
      <c r="C40" s="9"/>
      <c r="D40" s="203" t="s">
        <v>119</v>
      </c>
      <c r="E40" s="203" t="s">
        <v>247</v>
      </c>
      <c r="F40" s="170" t="s">
        <v>144</v>
      </c>
      <c r="G40" s="178">
        <v>2</v>
      </c>
      <c r="H40" s="167"/>
      <c r="I40" s="103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7"/>
      <c r="AC40" s="417"/>
      <c r="AD40" s="417"/>
      <c r="AE40" s="417"/>
      <c r="AF40" s="417"/>
      <c r="AG40" s="417"/>
      <c r="AH40" s="417"/>
      <c r="AI40" s="417"/>
      <c r="AJ40" s="417"/>
      <c r="AK40" s="417"/>
      <c r="AL40" s="417"/>
      <c r="AM40" s="417"/>
      <c r="AN40" s="417"/>
      <c r="AO40" s="417"/>
      <c r="AP40" s="417"/>
      <c r="AQ40" s="417"/>
      <c r="AR40" s="417"/>
      <c r="AS40" s="417"/>
    </row>
    <row r="41" spans="1:45" s="363" customFormat="1" ht="12" customHeight="1">
      <c r="A41" s="181"/>
      <c r="B41" s="8"/>
      <c r="C41" s="9"/>
      <c r="D41" s="203"/>
      <c r="E41" s="203"/>
      <c r="F41" s="170"/>
      <c r="G41" s="178"/>
      <c r="H41" s="167"/>
      <c r="I41" s="103"/>
      <c r="J41" s="417"/>
      <c r="K41" s="417"/>
      <c r="L41" s="417"/>
      <c r="M41" s="417"/>
      <c r="N41" s="417"/>
      <c r="O41" s="417"/>
      <c r="P41" s="417"/>
      <c r="Q41" s="417"/>
      <c r="R41" s="417"/>
      <c r="S41" s="417"/>
      <c r="T41" s="417"/>
      <c r="U41" s="417"/>
      <c r="V41" s="417"/>
      <c r="W41" s="417"/>
      <c r="X41" s="417"/>
      <c r="Y41" s="417"/>
      <c r="Z41" s="417"/>
      <c r="AA41" s="417"/>
      <c r="AB41" s="417"/>
      <c r="AC41" s="417"/>
      <c r="AD41" s="417"/>
      <c r="AE41" s="417"/>
      <c r="AF41" s="417"/>
      <c r="AG41" s="417"/>
      <c r="AH41" s="417"/>
      <c r="AI41" s="417"/>
      <c r="AJ41" s="417"/>
      <c r="AK41" s="417"/>
      <c r="AL41" s="417"/>
      <c r="AM41" s="417"/>
      <c r="AN41" s="417"/>
      <c r="AO41" s="417"/>
      <c r="AP41" s="417"/>
      <c r="AQ41" s="417"/>
      <c r="AR41" s="417"/>
      <c r="AS41" s="417"/>
    </row>
    <row r="42" spans="1:45" s="363" customFormat="1" ht="12" customHeight="1">
      <c r="A42" s="181"/>
      <c r="B42" s="8"/>
      <c r="C42" s="203" t="s">
        <v>119</v>
      </c>
      <c r="D42" s="203" t="s">
        <v>265</v>
      </c>
      <c r="E42" s="203"/>
      <c r="F42" s="170"/>
      <c r="G42" s="178"/>
      <c r="H42" s="167"/>
      <c r="I42" s="103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7"/>
      <c r="AC42" s="417"/>
      <c r="AD42" s="417"/>
      <c r="AE42" s="417"/>
      <c r="AF42" s="417"/>
      <c r="AG42" s="417"/>
      <c r="AH42" s="417"/>
      <c r="AI42" s="417"/>
      <c r="AJ42" s="417"/>
      <c r="AK42" s="417"/>
      <c r="AL42" s="417"/>
      <c r="AM42" s="417"/>
      <c r="AN42" s="417"/>
      <c r="AO42" s="417"/>
      <c r="AP42" s="417"/>
      <c r="AQ42" s="417"/>
      <c r="AR42" s="417"/>
      <c r="AS42" s="417"/>
    </row>
    <row r="43" spans="1:45" s="363" customFormat="1" ht="12" customHeight="1">
      <c r="A43" s="181"/>
      <c r="B43" s="8"/>
      <c r="C43" s="203"/>
      <c r="D43" s="203"/>
      <c r="E43" s="203"/>
      <c r="F43" s="170"/>
      <c r="G43" s="178"/>
      <c r="H43" s="167"/>
      <c r="I43" s="103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  <c r="AA43" s="417"/>
      <c r="AB43" s="417"/>
      <c r="AC43" s="417"/>
      <c r="AD43" s="417"/>
      <c r="AE43" s="417"/>
      <c r="AF43" s="417"/>
      <c r="AG43" s="417"/>
      <c r="AH43" s="417"/>
      <c r="AI43" s="417"/>
      <c r="AJ43" s="417"/>
      <c r="AK43" s="417"/>
      <c r="AL43" s="417"/>
      <c r="AM43" s="417"/>
      <c r="AN43" s="417"/>
      <c r="AO43" s="417"/>
      <c r="AP43" s="417"/>
      <c r="AQ43" s="417"/>
      <c r="AR43" s="417"/>
      <c r="AS43" s="417"/>
    </row>
    <row r="44" spans="1:45" s="363" customFormat="1" ht="12" customHeight="1">
      <c r="A44" s="181"/>
      <c r="B44" s="8"/>
      <c r="C44" s="203"/>
      <c r="D44" s="203" t="s">
        <v>116</v>
      </c>
      <c r="E44" s="203" t="s">
        <v>266</v>
      </c>
      <c r="F44" s="170" t="s">
        <v>267</v>
      </c>
      <c r="G44" s="178">
        <v>1</v>
      </c>
      <c r="H44" s="167"/>
      <c r="I44" s="103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  <c r="W44" s="417"/>
      <c r="X44" s="417"/>
      <c r="Y44" s="417"/>
      <c r="Z44" s="417"/>
      <c r="AA44" s="417"/>
      <c r="AB44" s="417"/>
      <c r="AC44" s="417"/>
      <c r="AD44" s="417"/>
      <c r="AE44" s="417"/>
      <c r="AF44" s="417"/>
      <c r="AG44" s="417"/>
      <c r="AH44" s="417"/>
      <c r="AI44" s="417"/>
      <c r="AJ44" s="417"/>
      <c r="AK44" s="417"/>
      <c r="AL44" s="417"/>
      <c r="AM44" s="417"/>
      <c r="AN44" s="417"/>
      <c r="AO44" s="417"/>
      <c r="AP44" s="417"/>
      <c r="AQ44" s="417"/>
      <c r="AR44" s="417"/>
      <c r="AS44" s="417"/>
    </row>
    <row r="45" spans="1:45" s="363" customFormat="1" ht="12" customHeight="1">
      <c r="A45" s="181"/>
      <c r="B45" s="8"/>
      <c r="C45" s="9"/>
      <c r="D45" s="203"/>
      <c r="E45" s="203"/>
      <c r="F45" s="170"/>
      <c r="G45" s="178"/>
      <c r="H45" s="167"/>
      <c r="I45" s="103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  <c r="W45" s="417"/>
      <c r="X45" s="417"/>
      <c r="Y45" s="417"/>
      <c r="Z45" s="417"/>
      <c r="AA45" s="417"/>
      <c r="AB45" s="417"/>
      <c r="AC45" s="417"/>
      <c r="AD45" s="417"/>
      <c r="AE45" s="417"/>
      <c r="AF45" s="417"/>
      <c r="AG45" s="417"/>
      <c r="AH45" s="417"/>
      <c r="AI45" s="417"/>
      <c r="AJ45" s="417"/>
      <c r="AK45" s="417"/>
      <c r="AL45" s="417"/>
      <c r="AM45" s="417"/>
      <c r="AN45" s="417"/>
      <c r="AO45" s="417"/>
      <c r="AP45" s="417"/>
      <c r="AQ45" s="417"/>
      <c r="AR45" s="417"/>
      <c r="AS45" s="417"/>
    </row>
    <row r="46" spans="1:45" s="363" customFormat="1" ht="12" customHeight="1">
      <c r="A46" s="181"/>
      <c r="B46" s="8"/>
      <c r="C46" s="203" t="s">
        <v>126</v>
      </c>
      <c r="D46" s="203" t="s">
        <v>176</v>
      </c>
      <c r="E46" s="203"/>
      <c r="F46" s="170"/>
      <c r="G46" s="178"/>
      <c r="H46" s="167"/>
      <c r="I46" s="103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7"/>
      <c r="V46" s="417"/>
      <c r="W46" s="417"/>
      <c r="X46" s="417"/>
      <c r="Y46" s="417"/>
      <c r="Z46" s="417"/>
      <c r="AA46" s="417"/>
      <c r="AB46" s="417"/>
      <c r="AC46" s="417"/>
      <c r="AD46" s="417"/>
      <c r="AE46" s="417"/>
      <c r="AF46" s="417"/>
      <c r="AG46" s="417"/>
      <c r="AH46" s="417"/>
      <c r="AI46" s="417"/>
      <c r="AJ46" s="417"/>
      <c r="AK46" s="417"/>
      <c r="AL46" s="417"/>
      <c r="AM46" s="417"/>
      <c r="AN46" s="417"/>
      <c r="AO46" s="417"/>
      <c r="AP46" s="417"/>
      <c r="AQ46" s="417"/>
      <c r="AR46" s="417"/>
      <c r="AS46" s="417"/>
    </row>
    <row r="47" spans="1:45" s="363" customFormat="1" ht="12" customHeight="1">
      <c r="A47" s="181"/>
      <c r="B47" s="8"/>
      <c r="C47" s="203"/>
      <c r="D47" s="203"/>
      <c r="E47" s="203"/>
      <c r="F47" s="170"/>
      <c r="G47" s="178"/>
      <c r="H47" s="167"/>
      <c r="I47" s="103"/>
      <c r="J47" s="417"/>
      <c r="K47" s="417"/>
      <c r="L47" s="417"/>
      <c r="M47" s="417"/>
      <c r="N47" s="417"/>
      <c r="O47" s="417"/>
      <c r="P47" s="417"/>
      <c r="Q47" s="417"/>
      <c r="R47" s="417"/>
      <c r="S47" s="417"/>
      <c r="T47" s="417"/>
      <c r="U47" s="417"/>
      <c r="V47" s="417"/>
      <c r="W47" s="417"/>
      <c r="X47" s="417"/>
      <c r="Y47" s="417"/>
      <c r="Z47" s="417"/>
      <c r="AA47" s="417"/>
      <c r="AB47" s="417"/>
      <c r="AC47" s="417"/>
      <c r="AD47" s="417"/>
      <c r="AE47" s="417"/>
      <c r="AF47" s="417"/>
      <c r="AG47" s="417"/>
      <c r="AH47" s="417"/>
      <c r="AI47" s="417"/>
      <c r="AJ47" s="417"/>
      <c r="AK47" s="417"/>
      <c r="AL47" s="417"/>
      <c r="AM47" s="417"/>
      <c r="AN47" s="417"/>
      <c r="AO47" s="417"/>
      <c r="AP47" s="417"/>
      <c r="AQ47" s="417"/>
      <c r="AR47" s="417"/>
      <c r="AS47" s="417"/>
    </row>
    <row r="48" spans="1:45" s="363" customFormat="1" ht="12" customHeight="1">
      <c r="A48" s="181"/>
      <c r="B48" s="8"/>
      <c r="C48" s="203"/>
      <c r="D48" s="203" t="s">
        <v>119</v>
      </c>
      <c r="E48" s="203" t="s">
        <v>248</v>
      </c>
      <c r="F48" s="170" t="s">
        <v>144</v>
      </c>
      <c r="G48" s="178">
        <v>1</v>
      </c>
      <c r="H48" s="167"/>
      <c r="I48" s="103"/>
      <c r="J48" s="417"/>
      <c r="K48" s="417"/>
      <c r="L48" s="417"/>
      <c r="M48" s="417"/>
      <c r="N48" s="417"/>
      <c r="O48" s="417"/>
      <c r="P48" s="417"/>
      <c r="Q48" s="417"/>
      <c r="R48" s="417"/>
      <c r="S48" s="417"/>
      <c r="T48" s="417"/>
      <c r="U48" s="417"/>
      <c r="V48" s="417"/>
      <c r="W48" s="417"/>
      <c r="X48" s="417"/>
      <c r="Y48" s="417"/>
      <c r="Z48" s="417"/>
      <c r="AA48" s="417"/>
      <c r="AB48" s="417"/>
      <c r="AC48" s="417"/>
      <c r="AD48" s="417"/>
      <c r="AE48" s="417"/>
      <c r="AF48" s="417"/>
      <c r="AG48" s="417"/>
      <c r="AH48" s="417"/>
      <c r="AI48" s="417"/>
      <c r="AJ48" s="417"/>
      <c r="AK48" s="417"/>
      <c r="AL48" s="417"/>
      <c r="AM48" s="417"/>
      <c r="AN48" s="417"/>
      <c r="AO48" s="417"/>
      <c r="AP48" s="417"/>
      <c r="AQ48" s="417"/>
      <c r="AR48" s="417"/>
      <c r="AS48" s="417"/>
    </row>
    <row r="49" spans="1:45" s="363" customFormat="1" ht="12" customHeight="1">
      <c r="A49" s="181"/>
      <c r="B49" s="8"/>
      <c r="C49" s="203"/>
      <c r="D49" s="203"/>
      <c r="E49" s="203"/>
      <c r="F49" s="170"/>
      <c r="G49" s="178"/>
      <c r="H49" s="167"/>
      <c r="I49" s="103"/>
      <c r="J49" s="417"/>
      <c r="K49" s="417"/>
      <c r="L49" s="417"/>
      <c r="M49" s="417"/>
      <c r="N49" s="417"/>
      <c r="O49" s="417"/>
      <c r="P49" s="417"/>
      <c r="Q49" s="417"/>
      <c r="R49" s="417"/>
      <c r="S49" s="417"/>
      <c r="T49" s="417"/>
      <c r="U49" s="417"/>
      <c r="V49" s="417"/>
      <c r="W49" s="417"/>
      <c r="X49" s="417"/>
      <c r="Y49" s="417"/>
      <c r="Z49" s="417"/>
      <c r="AA49" s="417"/>
      <c r="AB49" s="417"/>
      <c r="AC49" s="417"/>
      <c r="AD49" s="417"/>
      <c r="AE49" s="417"/>
      <c r="AF49" s="417"/>
      <c r="AG49" s="417"/>
      <c r="AH49" s="417"/>
      <c r="AI49" s="417"/>
      <c r="AJ49" s="417"/>
      <c r="AK49" s="417"/>
      <c r="AL49" s="417"/>
      <c r="AM49" s="417"/>
      <c r="AN49" s="417"/>
      <c r="AO49" s="417"/>
      <c r="AP49" s="417"/>
      <c r="AQ49" s="417"/>
      <c r="AR49" s="417"/>
      <c r="AS49" s="417"/>
    </row>
    <row r="50" spans="1:45" s="363" customFormat="1" ht="12" customHeight="1">
      <c r="A50" s="181"/>
      <c r="B50" s="181"/>
      <c r="C50" s="203" t="s">
        <v>36</v>
      </c>
      <c r="D50" s="203" t="s">
        <v>177</v>
      </c>
      <c r="E50" s="203"/>
      <c r="F50" s="170"/>
      <c r="G50" s="178"/>
      <c r="H50" s="167"/>
      <c r="I50" s="103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7"/>
      <c r="AC50" s="417"/>
      <c r="AD50" s="417"/>
      <c r="AE50" s="417"/>
      <c r="AF50" s="417"/>
      <c r="AG50" s="417"/>
      <c r="AH50" s="417"/>
      <c r="AI50" s="417"/>
      <c r="AJ50" s="417"/>
      <c r="AK50" s="417"/>
      <c r="AL50" s="417"/>
      <c r="AM50" s="417"/>
      <c r="AN50" s="417"/>
      <c r="AO50" s="417"/>
      <c r="AP50" s="417"/>
      <c r="AQ50" s="417"/>
      <c r="AR50" s="417"/>
      <c r="AS50" s="417"/>
    </row>
    <row r="51" spans="1:45" s="363" customFormat="1" ht="12" customHeight="1">
      <c r="A51" s="181"/>
      <c r="B51" s="181"/>
      <c r="C51" s="203"/>
      <c r="D51" s="203"/>
      <c r="E51" s="203"/>
      <c r="F51" s="170"/>
      <c r="G51" s="178"/>
      <c r="H51" s="167"/>
      <c r="I51" s="103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417"/>
      <c r="W51" s="417"/>
      <c r="X51" s="417"/>
      <c r="Y51" s="417"/>
      <c r="Z51" s="417"/>
      <c r="AA51" s="417"/>
      <c r="AB51" s="417"/>
      <c r="AC51" s="417"/>
      <c r="AD51" s="417"/>
      <c r="AE51" s="417"/>
      <c r="AF51" s="417"/>
      <c r="AG51" s="417"/>
      <c r="AH51" s="417"/>
      <c r="AI51" s="417"/>
      <c r="AJ51" s="417"/>
      <c r="AK51" s="417"/>
      <c r="AL51" s="417"/>
      <c r="AM51" s="417"/>
      <c r="AN51" s="417"/>
      <c r="AO51" s="417"/>
      <c r="AP51" s="417"/>
      <c r="AQ51" s="417"/>
      <c r="AR51" s="417"/>
      <c r="AS51" s="417"/>
    </row>
    <row r="52" spans="1:45" s="363" customFormat="1" ht="12" customHeight="1">
      <c r="A52" s="181"/>
      <c r="B52" s="181"/>
      <c r="C52" s="203"/>
      <c r="D52" s="203" t="s">
        <v>116</v>
      </c>
      <c r="E52" s="203" t="s">
        <v>249</v>
      </c>
      <c r="F52" s="170" t="s">
        <v>144</v>
      </c>
      <c r="G52" s="178">
        <v>1</v>
      </c>
      <c r="H52" s="167"/>
      <c r="I52" s="103"/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7"/>
      <c r="AL52" s="417"/>
      <c r="AM52" s="417"/>
      <c r="AN52" s="417"/>
      <c r="AO52" s="417"/>
      <c r="AP52" s="417"/>
      <c r="AQ52" s="417"/>
      <c r="AR52" s="417"/>
      <c r="AS52" s="417"/>
    </row>
    <row r="53" spans="1:45" s="363" customFormat="1" ht="12" customHeight="1">
      <c r="A53" s="181"/>
      <c r="B53" s="181"/>
      <c r="C53" s="203"/>
      <c r="D53" s="203"/>
      <c r="E53" s="203"/>
      <c r="F53" s="170"/>
      <c r="G53" s="178"/>
      <c r="H53" s="167"/>
      <c r="I53" s="103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7"/>
      <c r="AC53" s="417"/>
      <c r="AD53" s="417"/>
      <c r="AE53" s="417"/>
      <c r="AF53" s="417"/>
      <c r="AG53" s="417"/>
      <c r="AH53" s="417"/>
      <c r="AI53" s="417"/>
      <c r="AJ53" s="417"/>
      <c r="AK53" s="417"/>
      <c r="AL53" s="417"/>
      <c r="AM53" s="417"/>
      <c r="AN53" s="417"/>
      <c r="AO53" s="417"/>
      <c r="AP53" s="417"/>
      <c r="AQ53" s="417"/>
      <c r="AR53" s="417"/>
      <c r="AS53" s="417"/>
    </row>
    <row r="54" spans="1:45" s="363" customFormat="1" ht="12" customHeight="1">
      <c r="A54" s="181"/>
      <c r="B54" s="8"/>
      <c r="C54" s="203" t="s">
        <v>60</v>
      </c>
      <c r="D54" s="203" t="s">
        <v>250</v>
      </c>
      <c r="E54" s="203"/>
      <c r="F54" s="170"/>
      <c r="G54" s="178"/>
      <c r="H54" s="167"/>
      <c r="I54" s="103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7"/>
      <c r="AC54" s="417"/>
      <c r="AD54" s="417"/>
      <c r="AE54" s="417"/>
      <c r="AF54" s="417"/>
      <c r="AG54" s="417"/>
      <c r="AH54" s="417"/>
      <c r="AI54" s="417"/>
      <c r="AJ54" s="417"/>
      <c r="AK54" s="417"/>
      <c r="AL54" s="417"/>
      <c r="AM54" s="417"/>
      <c r="AN54" s="417"/>
      <c r="AO54" s="417"/>
      <c r="AP54" s="417"/>
      <c r="AQ54" s="417"/>
      <c r="AR54" s="417"/>
      <c r="AS54" s="417"/>
    </row>
    <row r="55" spans="1:45" s="363" customFormat="1" ht="12" customHeight="1">
      <c r="A55" s="181"/>
      <c r="B55" s="181"/>
      <c r="C55" s="203"/>
      <c r="D55" s="203"/>
      <c r="E55" s="203"/>
      <c r="F55" s="170"/>
      <c r="G55" s="178"/>
      <c r="H55" s="167"/>
      <c r="I55" s="103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7"/>
      <c r="AC55" s="417"/>
      <c r="AD55" s="417"/>
      <c r="AE55" s="417"/>
      <c r="AF55" s="417"/>
      <c r="AG55" s="417"/>
      <c r="AH55" s="417"/>
      <c r="AI55" s="417"/>
      <c r="AJ55" s="417"/>
      <c r="AK55" s="417"/>
      <c r="AL55" s="417"/>
      <c r="AM55" s="417"/>
      <c r="AN55" s="417"/>
      <c r="AO55" s="417"/>
      <c r="AP55" s="417"/>
      <c r="AQ55" s="417"/>
      <c r="AR55" s="417"/>
      <c r="AS55" s="417"/>
    </row>
    <row r="56" spans="1:45" s="363" customFormat="1" ht="12" customHeight="1">
      <c r="A56" s="181"/>
      <c r="B56" s="181"/>
      <c r="C56" s="203"/>
      <c r="D56" s="203" t="s">
        <v>116</v>
      </c>
      <c r="E56" s="203" t="s">
        <v>251</v>
      </c>
      <c r="F56" s="170" t="s">
        <v>144</v>
      </c>
      <c r="G56" s="178">
        <v>2</v>
      </c>
      <c r="H56" s="167"/>
      <c r="I56" s="103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7"/>
      <c r="AC56" s="417"/>
      <c r="AD56" s="417"/>
      <c r="AE56" s="417"/>
      <c r="AF56" s="417"/>
      <c r="AG56" s="417"/>
      <c r="AH56" s="417"/>
      <c r="AI56" s="417"/>
      <c r="AJ56" s="417"/>
      <c r="AK56" s="417"/>
      <c r="AL56" s="417"/>
      <c r="AM56" s="417"/>
      <c r="AN56" s="417"/>
      <c r="AO56" s="417"/>
      <c r="AP56" s="417"/>
      <c r="AQ56" s="417"/>
      <c r="AR56" s="417"/>
      <c r="AS56" s="417"/>
    </row>
    <row r="57" spans="1:45" s="363" customFormat="1" ht="12" customHeight="1">
      <c r="A57" s="181"/>
      <c r="B57" s="181"/>
      <c r="C57" s="203"/>
      <c r="D57" s="203"/>
      <c r="E57" s="203"/>
      <c r="F57" s="170"/>
      <c r="G57" s="178"/>
      <c r="H57" s="167"/>
      <c r="I57" s="103"/>
      <c r="J57" s="417"/>
      <c r="K57" s="417"/>
      <c r="L57" s="417"/>
      <c r="M57" s="417"/>
      <c r="N57" s="417"/>
      <c r="O57" s="417"/>
      <c r="P57" s="417"/>
      <c r="Q57" s="417"/>
      <c r="R57" s="417"/>
      <c r="S57" s="417"/>
      <c r="T57" s="417"/>
      <c r="U57" s="417"/>
      <c r="V57" s="417"/>
      <c r="W57" s="417"/>
      <c r="X57" s="417"/>
      <c r="Y57" s="417"/>
      <c r="Z57" s="417"/>
      <c r="AA57" s="417"/>
      <c r="AB57" s="417"/>
      <c r="AC57" s="417"/>
      <c r="AD57" s="417"/>
      <c r="AE57" s="417"/>
      <c r="AF57" s="417"/>
      <c r="AG57" s="417"/>
      <c r="AH57" s="417"/>
      <c r="AI57" s="417"/>
      <c r="AJ57" s="417"/>
      <c r="AK57" s="417"/>
      <c r="AL57" s="417"/>
      <c r="AM57" s="417"/>
      <c r="AN57" s="417"/>
      <c r="AO57" s="417"/>
      <c r="AP57" s="417"/>
      <c r="AQ57" s="417"/>
      <c r="AR57" s="417"/>
      <c r="AS57" s="417"/>
    </row>
    <row r="58" spans="1:45" s="363" customFormat="1" ht="12" customHeight="1">
      <c r="A58" s="181"/>
      <c r="B58" s="181"/>
      <c r="C58" s="203"/>
      <c r="D58" s="203" t="s">
        <v>119</v>
      </c>
      <c r="E58" s="203" t="s">
        <v>252</v>
      </c>
      <c r="F58" s="170" t="s">
        <v>144</v>
      </c>
      <c r="G58" s="178">
        <v>1</v>
      </c>
      <c r="H58" s="167"/>
      <c r="I58" s="266"/>
      <c r="J58" s="417"/>
      <c r="K58" s="417"/>
      <c r="L58" s="417"/>
      <c r="M58" s="417"/>
      <c r="N58" s="417"/>
      <c r="O58" s="417"/>
      <c r="P58" s="417"/>
      <c r="Q58" s="417"/>
      <c r="R58" s="417"/>
      <c r="S58" s="417"/>
      <c r="T58" s="417"/>
      <c r="U58" s="417"/>
      <c r="V58" s="417"/>
      <c r="W58" s="417"/>
      <c r="X58" s="417"/>
      <c r="Y58" s="417"/>
      <c r="Z58" s="417"/>
      <c r="AA58" s="417"/>
      <c r="AB58" s="417"/>
      <c r="AC58" s="417"/>
      <c r="AD58" s="417"/>
      <c r="AE58" s="417"/>
      <c r="AF58" s="417"/>
      <c r="AG58" s="417"/>
      <c r="AH58" s="417"/>
      <c r="AI58" s="417"/>
      <c r="AJ58" s="417"/>
      <c r="AK58" s="417"/>
      <c r="AL58" s="417"/>
      <c r="AM58" s="417"/>
      <c r="AN58" s="417"/>
      <c r="AO58" s="417"/>
      <c r="AP58" s="417"/>
      <c r="AQ58" s="417"/>
      <c r="AR58" s="417"/>
      <c r="AS58" s="417"/>
    </row>
    <row r="59" spans="1:45" s="363" customFormat="1" ht="12" customHeight="1">
      <c r="A59" s="181"/>
      <c r="B59" s="181"/>
      <c r="C59" s="203"/>
      <c r="D59" s="203"/>
      <c r="E59" s="203"/>
      <c r="F59" s="170"/>
      <c r="G59" s="178"/>
      <c r="H59" s="326"/>
      <c r="I59" s="327"/>
      <c r="J59" s="417"/>
      <c r="K59" s="417"/>
      <c r="L59" s="417"/>
      <c r="M59" s="417"/>
      <c r="N59" s="417"/>
      <c r="O59" s="417"/>
      <c r="P59" s="417"/>
      <c r="Q59" s="417"/>
      <c r="R59" s="417"/>
      <c r="S59" s="417"/>
      <c r="T59" s="417"/>
      <c r="U59" s="417"/>
      <c r="V59" s="417"/>
      <c r="W59" s="417"/>
      <c r="X59" s="417"/>
      <c r="Y59" s="417"/>
      <c r="Z59" s="417"/>
      <c r="AA59" s="417"/>
      <c r="AB59" s="417"/>
      <c r="AC59" s="417"/>
      <c r="AD59" s="417"/>
      <c r="AE59" s="417"/>
      <c r="AF59" s="417"/>
      <c r="AG59" s="417"/>
      <c r="AH59" s="417"/>
      <c r="AI59" s="417"/>
      <c r="AJ59" s="417"/>
      <c r="AK59" s="417"/>
      <c r="AL59" s="417"/>
      <c r="AM59" s="417"/>
      <c r="AN59" s="417"/>
      <c r="AO59" s="417"/>
      <c r="AP59" s="417"/>
      <c r="AQ59" s="417"/>
      <c r="AR59" s="417"/>
      <c r="AS59" s="417"/>
    </row>
    <row r="60" spans="1:45" s="363" customFormat="1" ht="12" customHeight="1">
      <c r="A60" s="181"/>
      <c r="B60" s="181"/>
      <c r="C60" s="203"/>
      <c r="D60" s="203"/>
      <c r="E60" s="203"/>
      <c r="F60" s="170"/>
      <c r="G60" s="178"/>
      <c r="H60" s="326"/>
      <c r="I60" s="327"/>
      <c r="J60" s="417"/>
      <c r="K60" s="417"/>
      <c r="L60" s="417"/>
      <c r="M60" s="417"/>
      <c r="N60" s="417"/>
      <c r="O60" s="417"/>
      <c r="P60" s="417"/>
      <c r="Q60" s="417"/>
      <c r="R60" s="417"/>
      <c r="S60" s="417"/>
      <c r="T60" s="417"/>
      <c r="U60" s="417"/>
      <c r="V60" s="417"/>
      <c r="W60" s="417"/>
      <c r="X60" s="417"/>
      <c r="Y60" s="417"/>
      <c r="Z60" s="417"/>
      <c r="AA60" s="417"/>
      <c r="AB60" s="417"/>
      <c r="AC60" s="417"/>
      <c r="AD60" s="417"/>
      <c r="AE60" s="417"/>
      <c r="AF60" s="417"/>
      <c r="AG60" s="417"/>
      <c r="AH60" s="417"/>
      <c r="AI60" s="417"/>
      <c r="AJ60" s="417"/>
      <c r="AK60" s="417"/>
      <c r="AL60" s="417"/>
      <c r="AM60" s="417"/>
      <c r="AN60" s="417"/>
      <c r="AO60" s="417"/>
      <c r="AP60" s="417"/>
      <c r="AQ60" s="417"/>
      <c r="AR60" s="417"/>
      <c r="AS60" s="417"/>
    </row>
    <row r="61" spans="1:45" ht="12" customHeight="1">
      <c r="A61" s="181"/>
      <c r="B61" s="181"/>
      <c r="C61" s="203"/>
      <c r="D61" s="203"/>
      <c r="E61" s="203"/>
      <c r="F61" s="170"/>
      <c r="G61" s="76"/>
      <c r="H61" s="33"/>
      <c r="I61" s="89"/>
    </row>
    <row r="62" spans="1:45" ht="12" customHeight="1">
      <c r="A62" s="204"/>
      <c r="B62" s="205"/>
      <c r="C62" s="205"/>
      <c r="D62" s="205"/>
      <c r="E62" s="205"/>
      <c r="F62" s="206"/>
      <c r="G62" s="531"/>
      <c r="H62" s="296"/>
      <c r="I62" s="530"/>
    </row>
    <row r="63" spans="1:45" ht="12" customHeight="1">
      <c r="A63" s="181" t="s">
        <v>2</v>
      </c>
      <c r="B63" s="203" t="s">
        <v>128</v>
      </c>
      <c r="C63" s="203"/>
      <c r="D63" s="203"/>
      <c r="E63" s="203"/>
      <c r="F63" s="195"/>
      <c r="G63" s="532"/>
      <c r="H63" s="297"/>
      <c r="I63" s="298"/>
    </row>
    <row r="64" spans="1:45" ht="12" customHeight="1">
      <c r="A64" s="207"/>
      <c r="B64" s="208"/>
      <c r="C64" s="208"/>
      <c r="D64" s="208"/>
      <c r="E64" s="208"/>
      <c r="F64" s="209"/>
      <c r="G64" s="533"/>
      <c r="H64" s="299"/>
      <c r="I64" s="300"/>
    </row>
    <row r="65" spans="1:45" ht="12" customHeight="1">
      <c r="A65" s="203"/>
      <c r="B65" s="203"/>
      <c r="C65" s="203"/>
      <c r="D65" s="203"/>
      <c r="E65" s="203"/>
      <c r="F65" s="195"/>
      <c r="G65" s="532"/>
      <c r="H65" s="297"/>
      <c r="I65" s="301"/>
    </row>
    <row r="66" spans="1:45" ht="12" customHeight="1">
      <c r="A66" s="203"/>
      <c r="B66" s="203"/>
      <c r="C66" s="203"/>
      <c r="D66" s="203"/>
      <c r="E66" s="203"/>
      <c r="F66" s="195"/>
      <c r="G66" s="532"/>
      <c r="H66" s="297"/>
      <c r="I66" s="301"/>
    </row>
    <row r="67" spans="1:45" ht="12" customHeight="1">
      <c r="A67" s="203"/>
      <c r="B67" s="203"/>
      <c r="C67" s="203"/>
      <c r="D67" s="203"/>
      <c r="E67" s="203"/>
      <c r="F67" s="195"/>
      <c r="G67" s="534"/>
      <c r="H67" s="302"/>
      <c r="I67" s="303" t="s">
        <v>253</v>
      </c>
    </row>
    <row r="68" spans="1:45" ht="12" customHeight="1">
      <c r="A68" s="203"/>
      <c r="B68" s="203"/>
      <c r="C68" s="203"/>
      <c r="D68" s="203"/>
      <c r="E68" s="203"/>
      <c r="F68" s="195"/>
      <c r="G68" s="534"/>
      <c r="H68" s="304"/>
      <c r="I68" s="305"/>
    </row>
    <row r="69" spans="1:45" ht="12" customHeight="1">
      <c r="A69" s="3" t="s">
        <v>17</v>
      </c>
      <c r="B69" s="3"/>
      <c r="C69" s="4"/>
      <c r="D69" s="4"/>
      <c r="E69" s="4"/>
      <c r="F69" s="5"/>
      <c r="G69" s="535"/>
      <c r="H69" s="59"/>
      <c r="I69" s="100"/>
    </row>
    <row r="70" spans="1:45" ht="12" customHeight="1">
      <c r="A70" s="8" t="s">
        <v>18</v>
      </c>
      <c r="B70" s="8" t="s">
        <v>19</v>
      </c>
      <c r="C70" s="9"/>
      <c r="D70" s="9"/>
      <c r="E70" s="9" t="s">
        <v>20</v>
      </c>
      <c r="F70" s="10" t="s">
        <v>21</v>
      </c>
      <c r="G70" s="306" t="s">
        <v>22</v>
      </c>
      <c r="H70" s="307" t="s">
        <v>23</v>
      </c>
      <c r="I70" s="308" t="s">
        <v>24</v>
      </c>
    </row>
    <row r="71" spans="1:45" ht="12" customHeight="1">
      <c r="A71" s="13" t="s">
        <v>25</v>
      </c>
      <c r="B71" s="13" t="s">
        <v>26</v>
      </c>
      <c r="C71" s="14"/>
      <c r="D71" s="14"/>
      <c r="E71" s="14"/>
      <c r="F71" s="15"/>
      <c r="G71" s="309" t="s">
        <v>27</v>
      </c>
      <c r="H71" s="310"/>
      <c r="I71" s="311"/>
    </row>
    <row r="72" spans="1:45" ht="12" customHeight="1">
      <c r="A72" s="181"/>
      <c r="B72" s="181"/>
      <c r="C72" s="203"/>
      <c r="D72" s="203"/>
      <c r="E72" s="203"/>
      <c r="F72" s="195"/>
      <c r="G72" s="532"/>
      <c r="H72" s="297"/>
      <c r="I72" s="312"/>
    </row>
    <row r="73" spans="1:45" ht="12" customHeight="1">
      <c r="A73" s="181"/>
      <c r="B73" s="181"/>
      <c r="C73" s="203" t="s">
        <v>129</v>
      </c>
      <c r="D73" s="203"/>
      <c r="E73" s="203"/>
      <c r="F73" s="195"/>
      <c r="G73" s="532"/>
      <c r="H73" s="297"/>
      <c r="I73" s="313"/>
    </row>
    <row r="74" spans="1:45" ht="12" customHeight="1">
      <c r="A74" s="207"/>
      <c r="B74" s="207"/>
      <c r="C74" s="208"/>
      <c r="D74" s="208"/>
      <c r="E74" s="208"/>
      <c r="F74" s="209"/>
      <c r="G74" s="533"/>
      <c r="H74" s="299"/>
      <c r="I74" s="314"/>
    </row>
    <row r="75" spans="1:45" ht="12" customHeight="1">
      <c r="A75" s="181"/>
      <c r="B75" s="181"/>
      <c r="C75" s="203"/>
      <c r="D75" s="203"/>
      <c r="E75" s="203"/>
      <c r="F75" s="170"/>
      <c r="G75" s="76"/>
      <c r="H75" s="315"/>
      <c r="I75" s="312"/>
    </row>
    <row r="76" spans="1:45" s="363" customFormat="1" ht="12" customHeight="1">
      <c r="A76" s="181"/>
      <c r="B76" s="181"/>
      <c r="C76" s="203" t="s">
        <v>169</v>
      </c>
      <c r="D76" s="203" t="s">
        <v>254</v>
      </c>
      <c r="E76" s="203"/>
      <c r="F76" s="170"/>
      <c r="G76" s="178"/>
      <c r="H76" s="326"/>
      <c r="I76" s="327"/>
      <c r="J76" s="417"/>
      <c r="K76" s="417"/>
      <c r="L76" s="417"/>
      <c r="M76" s="417"/>
      <c r="N76" s="417"/>
      <c r="O76" s="417"/>
      <c r="P76" s="417"/>
      <c r="Q76" s="417"/>
      <c r="R76" s="417"/>
      <c r="S76" s="417"/>
      <c r="T76" s="417"/>
      <c r="U76" s="417"/>
      <c r="V76" s="417"/>
      <c r="W76" s="417"/>
      <c r="X76" s="417"/>
      <c r="Y76" s="417"/>
      <c r="Z76" s="417"/>
      <c r="AA76" s="417"/>
      <c r="AB76" s="417"/>
      <c r="AC76" s="417"/>
      <c r="AD76" s="417"/>
      <c r="AE76" s="417"/>
      <c r="AF76" s="417"/>
      <c r="AG76" s="417"/>
      <c r="AH76" s="417"/>
      <c r="AI76" s="417"/>
      <c r="AJ76" s="417"/>
      <c r="AK76" s="417"/>
      <c r="AL76" s="417"/>
      <c r="AM76" s="417"/>
      <c r="AN76" s="417"/>
      <c r="AO76" s="417"/>
      <c r="AP76" s="417"/>
      <c r="AQ76" s="417"/>
      <c r="AR76" s="417"/>
      <c r="AS76" s="417"/>
    </row>
    <row r="77" spans="1:45" s="363" customFormat="1" ht="12" customHeight="1">
      <c r="A77" s="181"/>
      <c r="B77" s="181"/>
      <c r="C77" s="203"/>
      <c r="D77" s="203"/>
      <c r="E77" s="203"/>
      <c r="F77" s="170"/>
      <c r="G77" s="178"/>
      <c r="H77" s="326"/>
      <c r="I77" s="327"/>
      <c r="J77" s="417"/>
      <c r="K77" s="417"/>
      <c r="L77" s="417"/>
      <c r="M77" s="417"/>
      <c r="N77" s="417"/>
      <c r="O77" s="417"/>
      <c r="P77" s="417"/>
      <c r="Q77" s="417"/>
      <c r="R77" s="417"/>
      <c r="S77" s="417"/>
      <c r="T77" s="417"/>
      <c r="U77" s="417"/>
      <c r="V77" s="417"/>
      <c r="W77" s="417"/>
      <c r="X77" s="417"/>
      <c r="Y77" s="417"/>
      <c r="Z77" s="417"/>
      <c r="AA77" s="417"/>
      <c r="AB77" s="417"/>
      <c r="AC77" s="417"/>
      <c r="AD77" s="417"/>
      <c r="AE77" s="417"/>
      <c r="AF77" s="417"/>
      <c r="AG77" s="417"/>
      <c r="AH77" s="417"/>
      <c r="AI77" s="417"/>
      <c r="AJ77" s="417"/>
      <c r="AK77" s="417"/>
      <c r="AL77" s="417"/>
      <c r="AM77" s="417"/>
      <c r="AN77" s="417"/>
      <c r="AO77" s="417"/>
      <c r="AP77" s="417"/>
      <c r="AQ77" s="417"/>
      <c r="AR77" s="417"/>
      <c r="AS77" s="417"/>
    </row>
    <row r="78" spans="1:45" s="363" customFormat="1" ht="12" customHeight="1">
      <c r="A78" s="181"/>
      <c r="B78" s="181"/>
      <c r="C78" s="203"/>
      <c r="D78" s="203" t="s">
        <v>116</v>
      </c>
      <c r="E78" s="203" t="s">
        <v>255</v>
      </c>
      <c r="F78" s="170" t="s">
        <v>144</v>
      </c>
      <c r="G78" s="178">
        <v>2</v>
      </c>
      <c r="H78" s="326"/>
      <c r="I78" s="103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417"/>
      <c r="AA78" s="417"/>
      <c r="AB78" s="417"/>
      <c r="AC78" s="417"/>
      <c r="AD78" s="417"/>
      <c r="AE78" s="417"/>
      <c r="AF78" s="417"/>
      <c r="AG78" s="417"/>
      <c r="AH78" s="417"/>
      <c r="AI78" s="417"/>
      <c r="AJ78" s="417"/>
      <c r="AK78" s="417"/>
      <c r="AL78" s="417"/>
      <c r="AM78" s="417"/>
      <c r="AN78" s="417"/>
      <c r="AO78" s="417"/>
      <c r="AP78" s="417"/>
      <c r="AQ78" s="417"/>
      <c r="AR78" s="417"/>
      <c r="AS78" s="417"/>
    </row>
    <row r="79" spans="1:45" s="363" customFormat="1" ht="12" customHeight="1">
      <c r="A79" s="181"/>
      <c r="B79" s="181"/>
      <c r="C79" s="203"/>
      <c r="D79" s="203"/>
      <c r="E79" s="203"/>
      <c r="F79" s="170"/>
      <c r="G79" s="178"/>
      <c r="H79" s="326"/>
      <c r="I79" s="103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7"/>
      <c r="AC79" s="417"/>
      <c r="AD79" s="417"/>
      <c r="AE79" s="417"/>
      <c r="AF79" s="417"/>
      <c r="AG79" s="417"/>
      <c r="AH79" s="417"/>
      <c r="AI79" s="417"/>
      <c r="AJ79" s="417"/>
      <c r="AK79" s="417"/>
      <c r="AL79" s="417"/>
      <c r="AM79" s="417"/>
      <c r="AN79" s="417"/>
      <c r="AO79" s="417"/>
      <c r="AP79" s="417"/>
      <c r="AQ79" s="417"/>
      <c r="AR79" s="417"/>
      <c r="AS79" s="417"/>
    </row>
    <row r="80" spans="1:45" ht="12" customHeight="1">
      <c r="A80" s="181" t="s">
        <v>298</v>
      </c>
      <c r="B80" s="8" t="s">
        <v>256</v>
      </c>
      <c r="C80" s="9" t="s">
        <v>3</v>
      </c>
      <c r="D80" s="203"/>
      <c r="E80" s="203"/>
      <c r="F80" s="170"/>
      <c r="G80" s="76"/>
      <c r="H80" s="33"/>
      <c r="I80" s="136"/>
    </row>
    <row r="81" spans="1:45" ht="12" customHeight="1">
      <c r="A81" s="181" t="s">
        <v>375</v>
      </c>
      <c r="B81" s="181"/>
      <c r="C81" s="203"/>
      <c r="D81" s="203"/>
      <c r="E81" s="203"/>
      <c r="F81" s="170"/>
      <c r="G81" s="76"/>
      <c r="H81" s="33"/>
      <c r="I81" s="136"/>
    </row>
    <row r="82" spans="1:45" ht="12" customHeight="1">
      <c r="A82" s="181"/>
      <c r="B82" s="181"/>
      <c r="C82" s="203" t="s">
        <v>116</v>
      </c>
      <c r="D82" s="203" t="s">
        <v>4</v>
      </c>
      <c r="E82" s="203"/>
      <c r="F82" s="170"/>
      <c r="G82" s="76"/>
      <c r="H82" s="33"/>
      <c r="I82" s="136"/>
    </row>
    <row r="83" spans="1:45" ht="12" customHeight="1">
      <c r="A83" s="181"/>
      <c r="B83" s="181"/>
      <c r="C83" s="203"/>
      <c r="D83" s="203"/>
      <c r="E83" s="203"/>
      <c r="F83" s="170"/>
      <c r="G83" s="76"/>
      <c r="H83" s="33"/>
      <c r="I83" s="136"/>
    </row>
    <row r="84" spans="1:45" ht="12" customHeight="1">
      <c r="A84" s="181"/>
      <c r="B84" s="181"/>
      <c r="C84" s="203"/>
      <c r="D84" s="203" t="s">
        <v>116</v>
      </c>
      <c r="E84" s="203" t="s">
        <v>134</v>
      </c>
      <c r="F84" s="170" t="s">
        <v>37</v>
      </c>
      <c r="G84" s="76">
        <v>1</v>
      </c>
      <c r="H84" s="33"/>
      <c r="I84" s="89"/>
    </row>
    <row r="85" spans="1:45" ht="12" customHeight="1">
      <c r="A85" s="181"/>
      <c r="B85" s="181"/>
      <c r="C85" s="203"/>
      <c r="D85" s="203"/>
      <c r="E85" s="203"/>
      <c r="F85" s="170"/>
      <c r="G85" s="76"/>
      <c r="H85" s="33"/>
      <c r="I85" s="89"/>
    </row>
    <row r="86" spans="1:45" ht="12" customHeight="1">
      <c r="A86" s="181" t="s">
        <v>291</v>
      </c>
      <c r="B86" s="8" t="s">
        <v>292</v>
      </c>
      <c r="C86" s="9" t="s">
        <v>293</v>
      </c>
      <c r="D86" s="203"/>
      <c r="E86" s="203"/>
      <c r="F86" s="170"/>
      <c r="G86" s="76"/>
      <c r="H86" s="356"/>
      <c r="I86" s="136"/>
    </row>
    <row r="87" spans="1:45" ht="12" customHeight="1">
      <c r="A87" s="181" t="s">
        <v>294</v>
      </c>
      <c r="B87" s="181"/>
      <c r="C87" s="415" t="s">
        <v>414</v>
      </c>
      <c r="D87" s="415"/>
      <c r="E87" s="415"/>
      <c r="F87" s="170" t="s">
        <v>144</v>
      </c>
      <c r="G87" s="76">
        <v>4</v>
      </c>
      <c r="H87" s="356"/>
      <c r="I87" s="136"/>
    </row>
    <row r="88" spans="1:45" ht="12" customHeight="1">
      <c r="A88" s="181"/>
      <c r="B88" s="181"/>
      <c r="C88" s="415"/>
      <c r="D88" s="415"/>
      <c r="E88" s="415"/>
      <c r="F88" s="170"/>
      <c r="G88" s="76"/>
      <c r="H88" s="33"/>
      <c r="I88" s="89"/>
    </row>
    <row r="89" spans="1:45" ht="12" customHeight="1">
      <c r="A89" s="181" t="s">
        <v>291</v>
      </c>
      <c r="B89" s="8" t="s">
        <v>295</v>
      </c>
      <c r="C89" s="424" t="s">
        <v>296</v>
      </c>
      <c r="D89" s="415"/>
      <c r="E89" s="415"/>
      <c r="F89" s="170"/>
      <c r="G89" s="76"/>
      <c r="H89" s="356"/>
      <c r="I89" s="136"/>
    </row>
    <row r="90" spans="1:45" ht="12" customHeight="1">
      <c r="A90" s="181" t="s">
        <v>297</v>
      </c>
      <c r="B90" s="181"/>
      <c r="C90" s="415" t="s">
        <v>415</v>
      </c>
      <c r="D90" s="415"/>
      <c r="E90" s="415"/>
      <c r="F90" s="170" t="s">
        <v>144</v>
      </c>
      <c r="G90" s="76">
        <v>2</v>
      </c>
      <c r="H90" s="356"/>
      <c r="I90" s="136"/>
    </row>
    <row r="91" spans="1:45" ht="12" customHeight="1">
      <c r="A91" s="181"/>
      <c r="B91" s="181"/>
      <c r="C91" s="415"/>
      <c r="D91" s="415"/>
      <c r="E91" s="415"/>
      <c r="F91" s="170"/>
      <c r="G91" s="76"/>
      <c r="H91" s="33"/>
      <c r="I91" s="89"/>
    </row>
    <row r="92" spans="1:45" ht="12" customHeight="1">
      <c r="A92" s="249" t="s">
        <v>298</v>
      </c>
      <c r="B92" s="8">
        <v>210.08</v>
      </c>
      <c r="C92" s="9" t="s">
        <v>309</v>
      </c>
      <c r="D92" s="203"/>
      <c r="E92" s="203"/>
      <c r="F92" s="170"/>
      <c r="G92" s="536"/>
      <c r="H92" s="357"/>
      <c r="I92" s="139"/>
    </row>
    <row r="93" spans="1:45" ht="12" customHeight="1">
      <c r="A93" s="181" t="s">
        <v>299</v>
      </c>
      <c r="B93" s="181"/>
      <c r="C93" s="203"/>
      <c r="D93" s="203"/>
      <c r="E93" s="203"/>
      <c r="F93" s="170"/>
      <c r="G93" s="536"/>
      <c r="H93" s="357"/>
      <c r="I93" s="139"/>
    </row>
    <row r="94" spans="1:45" s="168" customFormat="1" ht="12" customHeight="1">
      <c r="A94" s="249"/>
      <c r="B94" s="8"/>
      <c r="C94" s="376" t="s">
        <v>116</v>
      </c>
      <c r="D94" s="203" t="s">
        <v>310</v>
      </c>
      <c r="E94" s="349"/>
      <c r="F94" s="355" t="s">
        <v>168</v>
      </c>
      <c r="G94" s="537">
        <v>1</v>
      </c>
      <c r="H94" s="355"/>
      <c r="I94" s="378"/>
      <c r="J94" s="422"/>
      <c r="K94" s="422"/>
      <c r="L94" s="422"/>
      <c r="M94" s="422"/>
      <c r="N94" s="422"/>
      <c r="O94" s="422"/>
      <c r="P94" s="422"/>
      <c r="Q94" s="422"/>
      <c r="R94" s="422"/>
      <c r="S94" s="422"/>
      <c r="T94" s="422"/>
      <c r="U94" s="422"/>
      <c r="V94" s="422"/>
      <c r="W94" s="422"/>
      <c r="X94" s="422"/>
      <c r="Y94" s="422"/>
      <c r="Z94" s="422"/>
      <c r="AA94" s="422"/>
      <c r="AB94" s="422"/>
      <c r="AC94" s="422"/>
      <c r="AD94" s="422"/>
      <c r="AE94" s="422"/>
      <c r="AF94" s="422"/>
      <c r="AG94" s="422"/>
      <c r="AH94" s="422"/>
      <c r="AI94" s="422"/>
      <c r="AJ94" s="422"/>
      <c r="AK94" s="422"/>
      <c r="AL94" s="422"/>
      <c r="AM94" s="422"/>
      <c r="AN94" s="422"/>
      <c r="AO94" s="422"/>
      <c r="AP94" s="422"/>
      <c r="AQ94" s="422"/>
      <c r="AR94" s="422"/>
      <c r="AS94" s="422"/>
    </row>
    <row r="95" spans="1:45" s="168" customFormat="1" ht="12" customHeight="1">
      <c r="A95" s="249"/>
      <c r="B95" s="181"/>
      <c r="C95" s="376"/>
      <c r="D95" s="203"/>
      <c r="E95" s="349"/>
      <c r="F95" s="355"/>
      <c r="G95" s="537"/>
      <c r="H95" s="355"/>
      <c r="I95" s="378"/>
      <c r="J95" s="422"/>
      <c r="K95" s="422"/>
      <c r="L95" s="422"/>
      <c r="M95" s="422"/>
      <c r="N95" s="422"/>
      <c r="O95" s="422"/>
      <c r="P95" s="422"/>
      <c r="Q95" s="422"/>
      <c r="R95" s="422"/>
      <c r="S95" s="422"/>
      <c r="T95" s="422"/>
      <c r="U95" s="422"/>
      <c r="V95" s="422"/>
      <c r="W95" s="422"/>
      <c r="X95" s="422"/>
      <c r="Y95" s="422"/>
      <c r="Z95" s="422"/>
      <c r="AA95" s="422"/>
      <c r="AB95" s="422"/>
      <c r="AC95" s="422"/>
      <c r="AD95" s="422"/>
      <c r="AE95" s="422"/>
      <c r="AF95" s="422"/>
      <c r="AG95" s="422"/>
      <c r="AH95" s="422"/>
      <c r="AI95" s="422"/>
      <c r="AJ95" s="422"/>
      <c r="AK95" s="422"/>
      <c r="AL95" s="422"/>
      <c r="AM95" s="422"/>
      <c r="AN95" s="422"/>
      <c r="AO95" s="422"/>
      <c r="AP95" s="422"/>
      <c r="AQ95" s="422"/>
      <c r="AR95" s="422"/>
      <c r="AS95" s="422"/>
    </row>
    <row r="96" spans="1:45" s="168" customFormat="1" ht="12" customHeight="1">
      <c r="A96" s="249"/>
      <c r="B96" s="249"/>
      <c r="C96" s="375" t="s">
        <v>119</v>
      </c>
      <c r="D96" s="203" t="s">
        <v>311</v>
      </c>
      <c r="E96" s="349"/>
      <c r="F96" s="355" t="s">
        <v>168</v>
      </c>
      <c r="G96" s="537">
        <v>1</v>
      </c>
      <c r="H96" s="355"/>
      <c r="I96" s="378"/>
      <c r="J96" s="422"/>
      <c r="K96" s="422"/>
      <c r="L96" s="422"/>
      <c r="M96" s="422"/>
      <c r="N96" s="422"/>
      <c r="O96" s="422"/>
      <c r="P96" s="422"/>
      <c r="Q96" s="422"/>
      <c r="R96" s="422"/>
      <c r="S96" s="422"/>
      <c r="T96" s="422"/>
      <c r="U96" s="422"/>
      <c r="V96" s="422"/>
      <c r="W96" s="422"/>
      <c r="X96" s="422"/>
      <c r="Y96" s="422"/>
      <c r="Z96" s="422"/>
      <c r="AA96" s="422"/>
      <c r="AB96" s="422"/>
      <c r="AC96" s="422"/>
      <c r="AD96" s="422"/>
      <c r="AE96" s="422"/>
      <c r="AF96" s="422"/>
      <c r="AG96" s="422"/>
      <c r="AH96" s="422"/>
      <c r="AI96" s="422"/>
      <c r="AJ96" s="422"/>
      <c r="AK96" s="422"/>
      <c r="AL96" s="422"/>
      <c r="AM96" s="422"/>
      <c r="AN96" s="422"/>
      <c r="AO96" s="422"/>
      <c r="AP96" s="422"/>
      <c r="AQ96" s="422"/>
      <c r="AR96" s="422"/>
      <c r="AS96" s="422"/>
    </row>
    <row r="97" spans="1:45" s="168" customFormat="1" ht="12" customHeight="1">
      <c r="A97" s="249"/>
      <c r="B97" s="249"/>
      <c r="C97" s="374"/>
      <c r="E97" s="366"/>
      <c r="F97" s="355"/>
      <c r="G97" s="537"/>
      <c r="H97" s="355"/>
      <c r="I97" s="378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22"/>
      <c r="W97" s="422"/>
      <c r="X97" s="422"/>
      <c r="Y97" s="422"/>
      <c r="Z97" s="422"/>
      <c r="AA97" s="422"/>
      <c r="AB97" s="422"/>
      <c r="AC97" s="422"/>
      <c r="AD97" s="422"/>
      <c r="AE97" s="422"/>
      <c r="AF97" s="422"/>
      <c r="AG97" s="422"/>
      <c r="AH97" s="422"/>
      <c r="AI97" s="422"/>
      <c r="AJ97" s="422"/>
      <c r="AK97" s="422"/>
      <c r="AL97" s="422"/>
      <c r="AM97" s="422"/>
      <c r="AN97" s="422"/>
      <c r="AO97" s="422"/>
      <c r="AP97" s="422"/>
      <c r="AQ97" s="422"/>
      <c r="AR97" s="422"/>
      <c r="AS97" s="422"/>
    </row>
    <row r="98" spans="1:45" s="168" customFormat="1" ht="12" customHeight="1">
      <c r="A98" s="181"/>
      <c r="B98" s="181"/>
      <c r="C98" s="375" t="s">
        <v>126</v>
      </c>
      <c r="D98" s="203" t="s">
        <v>35</v>
      </c>
      <c r="E98" s="349"/>
      <c r="F98" s="355"/>
      <c r="G98" s="537"/>
      <c r="H98" s="355"/>
      <c r="I98" s="378"/>
      <c r="J98" s="422"/>
      <c r="K98" s="422"/>
      <c r="L98" s="422"/>
      <c r="M98" s="422"/>
      <c r="N98" s="422"/>
      <c r="O98" s="422"/>
      <c r="P98" s="422"/>
      <c r="Q98" s="422"/>
      <c r="R98" s="422"/>
      <c r="S98" s="422"/>
      <c r="T98" s="422"/>
      <c r="U98" s="422"/>
      <c r="V98" s="422"/>
      <c r="W98" s="422"/>
      <c r="X98" s="422"/>
      <c r="Y98" s="422"/>
      <c r="Z98" s="422"/>
      <c r="AA98" s="422"/>
      <c r="AB98" s="422"/>
      <c r="AC98" s="422"/>
      <c r="AD98" s="422"/>
      <c r="AE98" s="422"/>
      <c r="AF98" s="422"/>
      <c r="AG98" s="422"/>
      <c r="AH98" s="422"/>
      <c r="AI98" s="422"/>
      <c r="AJ98" s="422"/>
      <c r="AK98" s="422"/>
      <c r="AL98" s="422"/>
      <c r="AM98" s="422"/>
      <c r="AN98" s="422"/>
      <c r="AO98" s="422"/>
      <c r="AP98" s="422"/>
      <c r="AQ98" s="422"/>
      <c r="AR98" s="422"/>
      <c r="AS98" s="422"/>
    </row>
    <row r="99" spans="1:45" s="168" customFormat="1" ht="12" customHeight="1">
      <c r="A99" s="181"/>
      <c r="B99" s="181"/>
      <c r="C99" s="376"/>
      <c r="D99" s="203" t="s">
        <v>312</v>
      </c>
      <c r="E99" s="349"/>
      <c r="F99" s="355" t="s">
        <v>127</v>
      </c>
      <c r="G99" s="538">
        <v>0.05</v>
      </c>
      <c r="H99" s="355"/>
      <c r="I99" s="37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2"/>
      <c r="AC99" s="422"/>
      <c r="AD99" s="422"/>
      <c r="AE99" s="422"/>
      <c r="AF99" s="422"/>
      <c r="AG99" s="422"/>
      <c r="AH99" s="422"/>
      <c r="AI99" s="422"/>
      <c r="AJ99" s="422"/>
      <c r="AK99" s="422"/>
      <c r="AL99" s="422"/>
      <c r="AM99" s="422"/>
      <c r="AN99" s="422"/>
      <c r="AO99" s="422"/>
      <c r="AP99" s="422"/>
      <c r="AQ99" s="422"/>
      <c r="AR99" s="422"/>
      <c r="AS99" s="422"/>
    </row>
    <row r="100" spans="1:45" ht="12" customHeight="1">
      <c r="A100" s="181"/>
      <c r="B100" s="181"/>
      <c r="C100" s="203"/>
      <c r="D100" s="203"/>
      <c r="E100" s="203"/>
      <c r="F100" s="170"/>
      <c r="G100" s="76"/>
      <c r="H100" s="33"/>
      <c r="I100" s="136"/>
    </row>
    <row r="101" spans="1:45" ht="12" customHeight="1">
      <c r="A101" s="181" t="s">
        <v>298</v>
      </c>
      <c r="B101" s="8" t="s">
        <v>257</v>
      </c>
      <c r="C101" s="9" t="s">
        <v>258</v>
      </c>
      <c r="D101" s="203"/>
      <c r="E101" s="203"/>
      <c r="F101" s="170"/>
      <c r="G101" s="76"/>
      <c r="H101" s="33"/>
      <c r="I101" s="136"/>
    </row>
    <row r="102" spans="1:45" ht="12" customHeight="1">
      <c r="A102" s="181" t="s">
        <v>297</v>
      </c>
      <c r="B102" s="8"/>
      <c r="C102" s="9"/>
      <c r="D102" s="203"/>
      <c r="E102" s="203"/>
      <c r="F102" s="170"/>
      <c r="G102" s="76"/>
      <c r="H102" s="33"/>
      <c r="I102" s="136"/>
    </row>
    <row r="103" spans="1:45" ht="12" customHeight="1">
      <c r="A103" s="181"/>
      <c r="B103" s="181"/>
      <c r="C103" s="203" t="s">
        <v>116</v>
      </c>
      <c r="D103" s="203" t="s">
        <v>381</v>
      </c>
      <c r="E103" s="203"/>
      <c r="F103" s="170"/>
      <c r="G103" s="76"/>
      <c r="H103" s="356"/>
      <c r="I103" s="136"/>
    </row>
    <row r="104" spans="1:45" ht="12" customHeight="1">
      <c r="A104" s="181"/>
      <c r="B104" s="181"/>
      <c r="C104" s="203"/>
      <c r="D104" s="415" t="s">
        <v>417</v>
      </c>
      <c r="E104" s="415"/>
      <c r="F104" s="170" t="s">
        <v>144</v>
      </c>
      <c r="G104" s="76">
        <v>1</v>
      </c>
      <c r="H104" s="356"/>
      <c r="I104" s="136"/>
    </row>
    <row r="105" spans="1:45" ht="12" customHeight="1">
      <c r="A105" s="181"/>
      <c r="B105" s="181"/>
      <c r="C105" s="203"/>
      <c r="D105" s="415"/>
      <c r="E105" s="415"/>
      <c r="F105" s="170"/>
      <c r="G105" s="76"/>
      <c r="H105" s="33"/>
      <c r="I105" s="136"/>
    </row>
    <row r="106" spans="1:45" ht="12" customHeight="1">
      <c r="A106" s="181"/>
      <c r="B106" s="181"/>
      <c r="C106" s="203" t="s">
        <v>119</v>
      </c>
      <c r="D106" s="415" t="s">
        <v>288</v>
      </c>
      <c r="E106" s="415"/>
      <c r="F106" s="170"/>
      <c r="G106" s="76"/>
      <c r="H106" s="356"/>
      <c r="I106" s="136"/>
    </row>
    <row r="107" spans="1:45" ht="12" customHeight="1">
      <c r="A107" s="181"/>
      <c r="B107" s="181"/>
      <c r="C107" s="203"/>
      <c r="D107" s="415" t="s">
        <v>416</v>
      </c>
      <c r="E107" s="415"/>
      <c r="F107" s="170" t="s">
        <v>144</v>
      </c>
      <c r="G107" s="76">
        <v>1</v>
      </c>
      <c r="H107" s="356"/>
      <c r="I107" s="136"/>
    </row>
    <row r="108" spans="1:45" ht="12" customHeight="1">
      <c r="A108" s="181"/>
      <c r="B108" s="181"/>
      <c r="C108" s="203"/>
      <c r="D108" s="415"/>
      <c r="E108" s="415"/>
      <c r="F108" s="170"/>
      <c r="G108" s="76"/>
      <c r="H108" s="33"/>
      <c r="I108" s="136"/>
    </row>
    <row r="109" spans="1:45" ht="12" customHeight="1">
      <c r="A109" s="181"/>
      <c r="B109" s="275" t="s">
        <v>289</v>
      </c>
      <c r="C109" s="9" t="s">
        <v>418</v>
      </c>
      <c r="D109" s="415"/>
      <c r="E109" s="415"/>
      <c r="F109" s="170"/>
      <c r="G109" s="76"/>
      <c r="H109" s="356"/>
      <c r="I109" s="136"/>
    </row>
    <row r="110" spans="1:45" ht="12" customHeight="1">
      <c r="A110" s="181"/>
      <c r="B110" s="181"/>
      <c r="C110" s="9" t="s">
        <v>419</v>
      </c>
      <c r="D110" s="203"/>
      <c r="E110" s="203"/>
      <c r="F110" s="170"/>
      <c r="G110" s="76"/>
      <c r="H110" s="356"/>
      <c r="I110" s="136"/>
    </row>
    <row r="111" spans="1:45" ht="12" customHeight="1">
      <c r="A111" s="181"/>
      <c r="B111" s="181"/>
      <c r="C111" s="203"/>
      <c r="D111" s="203"/>
      <c r="E111" s="203"/>
      <c r="F111" s="170"/>
      <c r="G111" s="76"/>
      <c r="H111" s="356"/>
      <c r="I111" s="136"/>
    </row>
    <row r="112" spans="1:45" ht="12" customHeight="1">
      <c r="A112" s="181"/>
      <c r="B112" s="181"/>
      <c r="C112" s="203" t="s">
        <v>116</v>
      </c>
      <c r="D112" s="203" t="s">
        <v>131</v>
      </c>
      <c r="E112" s="203"/>
      <c r="F112" s="170" t="s">
        <v>117</v>
      </c>
      <c r="G112" s="536" t="s">
        <v>117</v>
      </c>
      <c r="H112" s="357" t="s">
        <v>34</v>
      </c>
      <c r="I112" s="359">
        <v>25000</v>
      </c>
    </row>
    <row r="113" spans="1:9" ht="12" customHeight="1">
      <c r="A113" s="181"/>
      <c r="B113" s="181"/>
      <c r="C113" s="203"/>
      <c r="D113" s="203"/>
      <c r="E113" s="203"/>
      <c r="F113" s="170"/>
      <c r="G113" s="536"/>
      <c r="H113" s="357"/>
      <c r="I113" s="359"/>
    </row>
    <row r="114" spans="1:9" ht="12" customHeight="1">
      <c r="A114" s="181"/>
      <c r="B114" s="181"/>
      <c r="C114" s="203" t="s">
        <v>119</v>
      </c>
      <c r="D114" s="203" t="s">
        <v>35</v>
      </c>
      <c r="E114" s="203"/>
      <c r="F114" s="170"/>
      <c r="G114" s="536"/>
      <c r="H114" s="357"/>
      <c r="I114" s="139" t="s">
        <v>65</v>
      </c>
    </row>
    <row r="115" spans="1:9" ht="12" customHeight="1">
      <c r="A115" s="181"/>
      <c r="B115" s="181"/>
      <c r="C115" s="203"/>
      <c r="D115" s="203" t="s">
        <v>290</v>
      </c>
      <c r="E115" s="203"/>
      <c r="F115" s="170" t="s">
        <v>127</v>
      </c>
      <c r="G115" s="539">
        <v>20000</v>
      </c>
      <c r="H115" s="252"/>
      <c r="I115" s="358"/>
    </row>
    <row r="116" spans="1:9" ht="12" customHeight="1">
      <c r="A116" s="181"/>
      <c r="B116" s="181"/>
      <c r="C116" s="203"/>
      <c r="D116" s="203"/>
      <c r="E116" s="203"/>
      <c r="F116" s="170"/>
      <c r="G116" s="76"/>
      <c r="H116" s="33"/>
      <c r="I116" s="136"/>
    </row>
    <row r="117" spans="1:9" ht="12" customHeight="1">
      <c r="A117" s="181"/>
      <c r="B117" s="181"/>
      <c r="C117" s="203"/>
      <c r="D117" s="203"/>
      <c r="E117" s="203"/>
      <c r="F117" s="170"/>
      <c r="G117" s="76"/>
      <c r="H117" s="33"/>
      <c r="I117" s="136"/>
    </row>
    <row r="118" spans="1:9" ht="12" customHeight="1">
      <c r="A118" s="181"/>
      <c r="B118" s="181"/>
      <c r="C118" s="203"/>
      <c r="D118" s="203"/>
      <c r="E118" s="203"/>
      <c r="F118" s="170"/>
      <c r="G118" s="76"/>
      <c r="H118" s="33"/>
      <c r="I118" s="136"/>
    </row>
    <row r="119" spans="1:9" ht="12" customHeight="1">
      <c r="A119" s="181"/>
      <c r="B119" s="181"/>
      <c r="C119" s="203"/>
      <c r="D119" s="203"/>
      <c r="E119" s="203"/>
      <c r="F119" s="170"/>
      <c r="G119" s="76"/>
      <c r="H119" s="33"/>
      <c r="I119" s="136"/>
    </row>
    <row r="120" spans="1:9" ht="12" customHeight="1">
      <c r="A120" s="181"/>
      <c r="B120" s="181"/>
      <c r="C120" s="203"/>
      <c r="D120" s="203"/>
      <c r="E120" s="203"/>
      <c r="F120" s="170"/>
      <c r="G120" s="76"/>
      <c r="H120" s="33"/>
      <c r="I120" s="136"/>
    </row>
    <row r="121" spans="1:9" ht="12" customHeight="1">
      <c r="A121" s="181"/>
      <c r="B121" s="181"/>
      <c r="C121" s="203"/>
      <c r="D121" s="203"/>
      <c r="E121" s="203"/>
      <c r="F121" s="170"/>
      <c r="G121" s="76"/>
      <c r="H121" s="33"/>
      <c r="I121" s="136"/>
    </row>
    <row r="122" spans="1:9" ht="12" customHeight="1">
      <c r="A122" s="181"/>
      <c r="B122" s="181"/>
      <c r="C122" s="203"/>
      <c r="D122" s="203"/>
      <c r="E122" s="203"/>
      <c r="F122" s="170"/>
      <c r="G122" s="76"/>
      <c r="H122" s="33"/>
      <c r="I122" s="136"/>
    </row>
    <row r="123" spans="1:9" ht="12" customHeight="1">
      <c r="A123" s="181"/>
      <c r="B123" s="181"/>
      <c r="C123" s="203"/>
      <c r="D123" s="203"/>
      <c r="E123" s="203"/>
      <c r="F123" s="170"/>
      <c r="G123" s="76"/>
      <c r="H123" s="33"/>
      <c r="I123" s="136"/>
    </row>
    <row r="124" spans="1:9" ht="12" customHeight="1">
      <c r="A124" s="181"/>
      <c r="B124" s="181"/>
      <c r="C124" s="203"/>
      <c r="D124" s="203"/>
      <c r="E124" s="203"/>
      <c r="F124" s="170"/>
      <c r="G124" s="76"/>
      <c r="H124" s="33"/>
      <c r="I124" s="136"/>
    </row>
    <row r="125" spans="1:9" ht="12" customHeight="1">
      <c r="A125" s="18"/>
      <c r="B125" s="19"/>
      <c r="C125" s="2"/>
      <c r="D125" s="203"/>
      <c r="E125" s="2"/>
      <c r="F125" s="20"/>
      <c r="G125" s="540"/>
      <c r="H125" s="22"/>
      <c r="I125" s="137"/>
    </row>
    <row r="126" spans="1:9" ht="12" customHeight="1">
      <c r="A126" s="18"/>
      <c r="B126" s="19"/>
      <c r="C126" s="2"/>
      <c r="D126" s="203"/>
      <c r="E126" s="2"/>
      <c r="F126" s="20"/>
      <c r="G126" s="540"/>
      <c r="H126" s="22"/>
      <c r="I126" s="137"/>
    </row>
    <row r="127" spans="1:9" ht="12" customHeight="1">
      <c r="A127" s="204"/>
      <c r="B127" s="205"/>
      <c r="C127" s="205"/>
      <c r="D127" s="205"/>
      <c r="E127" s="205"/>
      <c r="F127" s="206"/>
      <c r="G127" s="77"/>
      <c r="H127" s="35"/>
      <c r="I127" s="143"/>
    </row>
    <row r="128" spans="1:9" ht="12" customHeight="1">
      <c r="A128" s="181"/>
      <c r="B128" s="9" t="s">
        <v>87</v>
      </c>
      <c r="C128" s="203"/>
      <c r="D128" s="203"/>
      <c r="E128" s="203"/>
      <c r="F128" s="195"/>
      <c r="G128" s="78"/>
      <c r="H128" s="36"/>
      <c r="I128" s="137"/>
    </row>
    <row r="129" spans="1:9" ht="12" customHeight="1">
      <c r="A129" s="207"/>
      <c r="B129" s="208"/>
      <c r="C129" s="208"/>
      <c r="D129" s="208"/>
      <c r="E129" s="208"/>
      <c r="F129" s="209"/>
      <c r="G129" s="79"/>
      <c r="H129" s="37"/>
      <c r="I129" s="144"/>
    </row>
    <row r="130" spans="1:9" ht="12" customHeight="1">
      <c r="A130" s="203"/>
      <c r="B130" s="203"/>
      <c r="C130" s="203"/>
      <c r="D130" s="203"/>
      <c r="E130" s="203"/>
      <c r="F130" s="195"/>
      <c r="G130" s="74"/>
      <c r="H130" s="30"/>
      <c r="I130" s="145"/>
    </row>
  </sheetData>
  <phoneticPr fontId="31" type="noConversion"/>
  <conditionalFormatting sqref="I94:I99">
    <cfRule type="expression" dxfId="0" priority="1">
      <formula>$J94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19" fitToHeight="0" orientation="portrait" horizontalDpi="300" verticalDpi="300" r:id="rId1"/>
  <headerFooter>
    <oddHeader>&amp;CC2.&amp;P</oddHeader>
    <oddFooter>&amp;L&amp;8 1109 (ENG_ACES 03/2024)</oddFooter>
  </headerFooter>
  <rowBreaks count="3" manualBreakCount="3">
    <brk id="65" max="8" man="1"/>
    <brk id="147" max="16383" man="1"/>
    <brk id="21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65"/>
  <sheetViews>
    <sheetView view="pageBreakPreview" topLeftCell="A28" zoomScale="124" zoomScaleNormal="85" zoomScaleSheetLayoutView="124" workbookViewId="0">
      <selection activeCell="H16" sqref="H16"/>
    </sheetView>
  </sheetViews>
  <sheetFormatPr defaultRowHeight="13.2"/>
  <cols>
    <col min="1" max="1" width="8.33203125" customWidth="1"/>
    <col min="2" max="2" width="6.77734375" customWidth="1"/>
    <col min="3" max="4" width="3.77734375" customWidth="1"/>
    <col min="5" max="5" width="24.88671875" customWidth="1"/>
    <col min="6" max="6" width="6.77734375" customWidth="1"/>
    <col min="7" max="7" width="8" style="73" customWidth="1"/>
    <col min="8" max="8" width="10.77734375" customWidth="1"/>
    <col min="9" max="9" width="15.77734375" style="69" customWidth="1"/>
  </cols>
  <sheetData>
    <row r="1" spans="1:9" ht="12" customHeight="1">
      <c r="A1" s="203"/>
      <c r="B1" s="203"/>
      <c r="C1" s="168"/>
      <c r="D1" s="168"/>
      <c r="E1" s="168"/>
      <c r="F1" s="195"/>
      <c r="G1" s="74"/>
      <c r="H1" s="31"/>
      <c r="I1" s="91" t="s">
        <v>88</v>
      </c>
    </row>
    <row r="2" spans="1:9" ht="12" customHeight="1">
      <c r="A2" s="203"/>
      <c r="B2" s="203"/>
      <c r="C2" s="168"/>
      <c r="D2" s="168"/>
      <c r="E2" s="168"/>
      <c r="F2" s="195"/>
      <c r="G2" s="74"/>
      <c r="H2" s="30"/>
      <c r="I2" s="92"/>
    </row>
    <row r="3" spans="1:9" ht="12" customHeight="1">
      <c r="A3" s="3" t="s">
        <v>17</v>
      </c>
      <c r="B3" s="3"/>
      <c r="C3" s="319"/>
      <c r="D3" s="319"/>
      <c r="E3" s="319"/>
      <c r="F3" s="5"/>
      <c r="G3" s="70"/>
      <c r="H3" s="6"/>
      <c r="I3" s="66"/>
    </row>
    <row r="4" spans="1:9" ht="12" customHeight="1">
      <c r="A4" s="8" t="s">
        <v>18</v>
      </c>
      <c r="B4" s="8" t="s">
        <v>19</v>
      </c>
      <c r="C4" s="182"/>
      <c r="D4" s="182"/>
      <c r="E4" s="182" t="s">
        <v>20</v>
      </c>
      <c r="F4" s="10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13" t="s">
        <v>25</v>
      </c>
      <c r="B5" s="13" t="s">
        <v>26</v>
      </c>
      <c r="C5" s="318"/>
      <c r="D5" s="318"/>
      <c r="E5" s="318"/>
      <c r="F5" s="15"/>
      <c r="G5" s="72" t="s">
        <v>27</v>
      </c>
      <c r="H5" s="16"/>
      <c r="I5" s="68"/>
    </row>
    <row r="6" spans="1:9" ht="12" customHeight="1">
      <c r="A6" s="181"/>
      <c r="B6" s="181"/>
      <c r="C6" s="168"/>
      <c r="D6" s="168"/>
      <c r="E6" s="168"/>
      <c r="F6" s="170"/>
      <c r="G6" s="75"/>
      <c r="H6" s="33"/>
      <c r="I6" s="89" t="str">
        <f t="shared" ref="I6:I11" si="0">IF(OR(AND(G6="Prov",H6="Sum"),(H6="PC Sum")),". . . . . . . . .00",IF(ISERR(G6*H6),"",IF(G6*H6=0,"",ROUND(G6*H6,2))))</f>
        <v/>
      </c>
    </row>
    <row r="7" spans="1:9" ht="12" customHeight="1">
      <c r="A7" s="181" t="s">
        <v>28</v>
      </c>
      <c r="B7" s="8" t="s">
        <v>89</v>
      </c>
      <c r="C7" s="188" t="s">
        <v>90</v>
      </c>
      <c r="D7" s="168"/>
      <c r="E7" s="168"/>
      <c r="F7" s="170"/>
      <c r="G7" s="75"/>
      <c r="H7" s="33"/>
      <c r="I7" s="89" t="str">
        <f t="shared" si="0"/>
        <v/>
      </c>
    </row>
    <row r="8" spans="1:9" ht="12" customHeight="1">
      <c r="A8" s="181" t="s">
        <v>91</v>
      </c>
      <c r="B8" s="181"/>
      <c r="C8" s="168"/>
      <c r="D8" s="168"/>
      <c r="E8" s="168"/>
      <c r="F8" s="170"/>
      <c r="G8" s="75"/>
      <c r="H8" s="33"/>
      <c r="I8" s="89" t="str">
        <f t="shared" si="0"/>
        <v/>
      </c>
    </row>
    <row r="9" spans="1:9" ht="12" customHeight="1">
      <c r="A9" s="181"/>
      <c r="B9" s="181"/>
      <c r="C9" s="168"/>
      <c r="D9" s="168"/>
      <c r="E9" s="168"/>
      <c r="F9" s="170"/>
      <c r="G9" s="76"/>
      <c r="H9" s="33"/>
      <c r="I9" s="89" t="str">
        <f t="shared" si="0"/>
        <v/>
      </c>
    </row>
    <row r="10" spans="1:9" ht="12" customHeight="1">
      <c r="A10" s="181" t="s">
        <v>45</v>
      </c>
      <c r="B10" s="8" t="s">
        <v>145</v>
      </c>
      <c r="C10" s="182" t="s">
        <v>382</v>
      </c>
      <c r="D10" s="168"/>
      <c r="E10" s="168"/>
      <c r="F10" s="170"/>
      <c r="G10" s="177"/>
      <c r="H10" s="167"/>
      <c r="I10" s="103" t="str">
        <f t="shared" si="0"/>
        <v/>
      </c>
    </row>
    <row r="11" spans="1:9" ht="12" customHeight="1">
      <c r="A11" s="181"/>
      <c r="B11" s="8"/>
      <c r="C11" s="182" t="s">
        <v>146</v>
      </c>
      <c r="D11" s="168"/>
      <c r="E11" s="168"/>
      <c r="F11" s="170"/>
      <c r="G11" s="177"/>
      <c r="H11" s="167"/>
      <c r="I11" s="103" t="str">
        <f t="shared" si="0"/>
        <v/>
      </c>
    </row>
    <row r="12" spans="1:9" ht="12" customHeight="1">
      <c r="A12" s="181"/>
      <c r="B12" s="181"/>
      <c r="C12" s="168"/>
      <c r="D12" s="168"/>
      <c r="E12" s="168"/>
      <c r="F12" s="170"/>
      <c r="G12" s="177"/>
      <c r="H12" s="167"/>
      <c r="I12" s="103"/>
    </row>
    <row r="13" spans="1:9" ht="12" customHeight="1">
      <c r="A13" s="181"/>
      <c r="B13" s="181"/>
      <c r="C13" s="168" t="s">
        <v>116</v>
      </c>
      <c r="D13" s="168" t="s">
        <v>147</v>
      </c>
      <c r="E13" s="168"/>
      <c r="F13" s="170" t="s">
        <v>37</v>
      </c>
      <c r="G13" s="177">
        <v>70</v>
      </c>
      <c r="H13" s="167"/>
      <c r="I13" s="103"/>
    </row>
    <row r="14" spans="1:9" ht="12" customHeight="1">
      <c r="A14" s="181"/>
      <c r="B14" s="181"/>
      <c r="C14" s="168"/>
      <c r="D14" s="168"/>
      <c r="E14" s="168"/>
      <c r="F14" s="170"/>
      <c r="G14" s="177"/>
      <c r="H14" s="167"/>
      <c r="I14" s="103"/>
    </row>
    <row r="15" spans="1:9" ht="12" customHeight="1">
      <c r="A15" s="181"/>
      <c r="B15" s="181"/>
      <c r="C15" s="168" t="s">
        <v>119</v>
      </c>
      <c r="D15" s="168" t="s">
        <v>148</v>
      </c>
      <c r="E15" s="168"/>
      <c r="F15" s="170" t="s">
        <v>37</v>
      </c>
      <c r="G15" s="177">
        <v>100</v>
      </c>
      <c r="H15" s="167"/>
      <c r="I15" s="103"/>
    </row>
    <row r="16" spans="1:9" ht="12" customHeight="1">
      <c r="A16" s="181"/>
      <c r="B16" s="181"/>
      <c r="C16" s="324"/>
      <c r="D16" s="168"/>
      <c r="E16" s="168"/>
      <c r="F16" s="170"/>
      <c r="G16" s="178"/>
      <c r="H16" s="167"/>
      <c r="I16" s="103"/>
    </row>
    <row r="17" spans="1:9" ht="12" customHeight="1">
      <c r="A17" s="181" t="s">
        <v>92</v>
      </c>
      <c r="B17" s="8" t="s">
        <v>260</v>
      </c>
      <c r="C17" s="182" t="s">
        <v>383</v>
      </c>
      <c r="D17" s="168"/>
      <c r="E17" s="168"/>
      <c r="F17" s="170"/>
      <c r="G17" s="178"/>
      <c r="H17" s="167"/>
      <c r="I17" s="103"/>
    </row>
    <row r="18" spans="1:9" ht="12" customHeight="1">
      <c r="A18" s="181" t="s">
        <v>49</v>
      </c>
      <c r="B18" s="181"/>
      <c r="C18" s="182" t="s">
        <v>384</v>
      </c>
      <c r="D18" s="168"/>
      <c r="E18" s="168"/>
      <c r="F18" s="170"/>
      <c r="G18" s="178"/>
      <c r="H18" s="167"/>
      <c r="I18" s="103"/>
    </row>
    <row r="19" spans="1:9" ht="12" customHeight="1">
      <c r="A19" s="181"/>
      <c r="B19" s="181"/>
      <c r="C19" s="182"/>
      <c r="D19" s="168"/>
      <c r="E19" s="168"/>
      <c r="F19" s="170"/>
      <c r="G19" s="178"/>
      <c r="H19" s="167"/>
      <c r="I19" s="103"/>
    </row>
    <row r="20" spans="1:9" ht="12" customHeight="1">
      <c r="A20" s="181"/>
      <c r="B20" s="181"/>
      <c r="C20" s="168" t="s">
        <v>126</v>
      </c>
      <c r="D20" s="168" t="s">
        <v>94</v>
      </c>
      <c r="E20" s="168"/>
      <c r="F20" s="170"/>
      <c r="G20" s="178"/>
      <c r="H20" s="167"/>
      <c r="I20" s="103"/>
    </row>
    <row r="21" spans="1:9" ht="12" customHeight="1">
      <c r="A21" s="181"/>
      <c r="B21" s="181"/>
      <c r="C21" s="168"/>
      <c r="D21" s="168"/>
      <c r="E21" s="168"/>
      <c r="F21" s="170"/>
      <c r="G21" s="178"/>
      <c r="H21" s="167"/>
      <c r="I21" s="103"/>
    </row>
    <row r="22" spans="1:9" ht="12" customHeight="1">
      <c r="A22" s="181"/>
      <c r="B22" s="181"/>
      <c r="C22" s="168"/>
      <c r="D22" s="168" t="s">
        <v>116</v>
      </c>
      <c r="E22" s="168" t="s">
        <v>96</v>
      </c>
      <c r="F22" s="170" t="s">
        <v>37</v>
      </c>
      <c r="G22" s="178">
        <v>10</v>
      </c>
      <c r="H22" s="167"/>
      <c r="I22" s="103"/>
    </row>
    <row r="23" spans="1:9" ht="12" customHeight="1">
      <c r="A23" s="181"/>
      <c r="B23" s="181"/>
      <c r="C23" s="168"/>
      <c r="D23" s="168"/>
      <c r="E23" s="168"/>
      <c r="F23" s="170"/>
      <c r="G23" s="178"/>
      <c r="H23" s="167"/>
      <c r="I23" s="103"/>
    </row>
    <row r="24" spans="1:9" ht="12" customHeight="1">
      <c r="A24" s="181"/>
      <c r="B24" s="181"/>
      <c r="C24" s="168"/>
      <c r="D24" s="168" t="s">
        <v>119</v>
      </c>
      <c r="E24" s="168" t="s">
        <v>93</v>
      </c>
      <c r="F24" s="170" t="s">
        <v>37</v>
      </c>
      <c r="G24" s="178">
        <v>10</v>
      </c>
      <c r="H24" s="167"/>
      <c r="I24" s="103"/>
    </row>
    <row r="25" spans="1:9" ht="12" customHeight="1">
      <c r="A25" s="181"/>
      <c r="B25" s="181"/>
      <c r="C25" s="168"/>
      <c r="D25" s="168"/>
      <c r="E25" s="168"/>
      <c r="F25" s="170"/>
      <c r="G25" s="178"/>
      <c r="H25" s="167"/>
      <c r="I25" s="103"/>
    </row>
    <row r="26" spans="1:9" ht="12" customHeight="1">
      <c r="A26" s="181" t="s">
        <v>50</v>
      </c>
      <c r="B26" s="8" t="s">
        <v>259</v>
      </c>
      <c r="C26" s="182" t="s">
        <v>95</v>
      </c>
      <c r="D26" s="168"/>
      <c r="E26" s="168"/>
      <c r="F26" s="170"/>
      <c r="G26" s="178"/>
      <c r="H26" s="167"/>
      <c r="I26" s="103"/>
    </row>
    <row r="27" spans="1:9" ht="12" customHeight="1">
      <c r="A27" s="181"/>
      <c r="B27" s="181"/>
      <c r="C27" s="168"/>
      <c r="D27" s="168"/>
      <c r="E27" s="168"/>
      <c r="F27" s="170"/>
      <c r="G27" s="178"/>
      <c r="H27" s="167"/>
      <c r="I27" s="103"/>
    </row>
    <row r="28" spans="1:9" ht="12" customHeight="1">
      <c r="A28" s="181"/>
      <c r="B28" s="181"/>
      <c r="C28" s="168" t="s">
        <v>116</v>
      </c>
      <c r="D28" s="168" t="s">
        <v>450</v>
      </c>
      <c r="E28" s="168"/>
      <c r="F28" s="170" t="s">
        <v>37</v>
      </c>
      <c r="G28" s="178">
        <v>1</v>
      </c>
      <c r="H28" s="167"/>
      <c r="I28" s="103"/>
    </row>
    <row r="29" spans="1:9" ht="12" customHeight="1">
      <c r="A29" s="181"/>
      <c r="B29" s="181"/>
      <c r="C29" s="168"/>
      <c r="D29" s="168"/>
      <c r="E29" s="168"/>
      <c r="F29" s="170"/>
      <c r="G29" s="178"/>
      <c r="H29" s="167"/>
      <c r="I29" s="103"/>
    </row>
    <row r="30" spans="1:9" ht="12" customHeight="1">
      <c r="A30" s="181"/>
      <c r="B30" s="8"/>
      <c r="C30" s="182"/>
      <c r="D30" s="168"/>
      <c r="E30" s="168"/>
      <c r="F30" s="170"/>
      <c r="G30" s="178"/>
      <c r="H30" s="167"/>
      <c r="I30" s="103"/>
    </row>
    <row r="31" spans="1:9" ht="12" customHeight="1">
      <c r="A31" s="181"/>
      <c r="B31" s="181"/>
      <c r="C31" s="168"/>
      <c r="D31" s="168"/>
      <c r="E31" s="168"/>
      <c r="F31" s="170"/>
      <c r="G31" s="178"/>
      <c r="H31" s="167"/>
      <c r="I31" s="103"/>
    </row>
    <row r="32" spans="1:9" ht="12" customHeight="1">
      <c r="A32" s="181"/>
      <c r="B32" s="181"/>
      <c r="C32" s="168"/>
      <c r="D32" s="168"/>
      <c r="E32" s="168"/>
      <c r="F32" s="170"/>
      <c r="G32" s="178"/>
      <c r="H32" s="167"/>
      <c r="I32" s="103"/>
    </row>
    <row r="33" spans="1:9" ht="12" customHeight="1">
      <c r="A33" s="181"/>
      <c r="B33" s="181"/>
      <c r="C33" s="168"/>
      <c r="D33" s="168"/>
      <c r="E33" s="168"/>
      <c r="F33" s="170"/>
      <c r="G33" s="178"/>
      <c r="H33" s="167"/>
      <c r="I33" s="103"/>
    </row>
    <row r="34" spans="1:9" ht="12" customHeight="1">
      <c r="A34" s="181"/>
      <c r="B34" s="181"/>
      <c r="C34" s="168"/>
      <c r="D34" s="168"/>
      <c r="E34" s="168"/>
      <c r="F34" s="170"/>
      <c r="G34" s="178"/>
      <c r="H34" s="167"/>
      <c r="I34" s="103"/>
    </row>
    <row r="35" spans="1:9" ht="12" customHeight="1">
      <c r="A35" s="181"/>
      <c r="B35" s="181"/>
      <c r="C35" s="168"/>
      <c r="D35" s="168"/>
      <c r="E35" s="168"/>
      <c r="F35" s="170"/>
      <c r="G35" s="178"/>
      <c r="H35" s="167"/>
      <c r="I35" s="103"/>
    </row>
    <row r="36" spans="1:9" ht="12" customHeight="1">
      <c r="A36" s="181"/>
      <c r="B36" s="181"/>
      <c r="C36" s="168"/>
      <c r="D36" s="168"/>
      <c r="E36" s="168"/>
      <c r="F36" s="170"/>
      <c r="G36" s="178"/>
      <c r="H36" s="167"/>
      <c r="I36" s="103"/>
    </row>
    <row r="37" spans="1:9" ht="12" customHeight="1">
      <c r="A37" s="181"/>
      <c r="B37" s="181"/>
      <c r="C37" s="168"/>
      <c r="D37" s="168"/>
      <c r="E37" s="168"/>
      <c r="F37" s="170"/>
      <c r="G37" s="178"/>
      <c r="H37" s="167"/>
      <c r="I37" s="103"/>
    </row>
    <row r="38" spans="1:9" ht="12" customHeight="1">
      <c r="A38" s="181"/>
      <c r="B38" s="181"/>
      <c r="C38" s="168"/>
      <c r="D38" s="168"/>
      <c r="E38" s="168"/>
      <c r="F38" s="170"/>
      <c r="G38" s="178"/>
      <c r="H38" s="167"/>
      <c r="I38" s="103" t="str">
        <f t="shared" ref="I38:I44" si="1">IF(OR(AND(G38="Prov",H38="Sum"),(H38="PC Sum")),". . . . . . . . .00",IF(ISERR(G38*H38),"",IF(G38*H38=0,"",ROUND(G38*H38,2))))</f>
        <v/>
      </c>
    </row>
    <row r="39" spans="1:9" ht="12" customHeight="1">
      <c r="A39" s="181"/>
      <c r="B39" s="181"/>
      <c r="C39" s="168"/>
      <c r="D39" s="168"/>
      <c r="E39" s="168"/>
      <c r="F39" s="170"/>
      <c r="G39" s="178"/>
      <c r="H39" s="167"/>
      <c r="I39" s="103" t="str">
        <f t="shared" si="1"/>
        <v/>
      </c>
    </row>
    <row r="40" spans="1:9" ht="12" customHeight="1">
      <c r="A40" s="181"/>
      <c r="B40" s="181"/>
      <c r="C40" s="168"/>
      <c r="D40" s="168"/>
      <c r="E40" s="168"/>
      <c r="F40" s="170"/>
      <c r="G40" s="178"/>
      <c r="H40" s="167"/>
      <c r="I40" s="103" t="str">
        <f t="shared" si="1"/>
        <v/>
      </c>
    </row>
    <row r="41" spans="1:9" ht="12" customHeight="1">
      <c r="A41" s="181"/>
      <c r="B41" s="181"/>
      <c r="C41" s="168"/>
      <c r="D41" s="168"/>
      <c r="E41" s="168"/>
      <c r="F41" s="170"/>
      <c r="G41" s="178"/>
      <c r="H41" s="167"/>
      <c r="I41" s="103" t="str">
        <f t="shared" si="1"/>
        <v/>
      </c>
    </row>
    <row r="42" spans="1:9" ht="12" customHeight="1">
      <c r="A42" s="181"/>
      <c r="B42" s="8"/>
      <c r="C42" s="182"/>
      <c r="D42" s="168"/>
      <c r="E42" s="168"/>
      <c r="F42" s="170"/>
      <c r="G42" s="76"/>
      <c r="H42" s="33"/>
      <c r="I42" s="89" t="str">
        <f t="shared" si="1"/>
        <v/>
      </c>
    </row>
    <row r="43" spans="1:9" ht="12" customHeight="1">
      <c r="A43" s="181"/>
      <c r="B43" s="181"/>
      <c r="C43" s="168"/>
      <c r="D43" s="168"/>
      <c r="E43" s="168"/>
      <c r="F43" s="170"/>
      <c r="G43" s="76"/>
      <c r="H43" s="33"/>
      <c r="I43" s="89" t="str">
        <f t="shared" si="1"/>
        <v/>
      </c>
    </row>
    <row r="44" spans="1:9" ht="12" customHeight="1">
      <c r="A44" s="181"/>
      <c r="B44" s="181"/>
      <c r="C44" s="168"/>
      <c r="D44" s="168"/>
      <c r="E44" s="168"/>
      <c r="F44" s="170"/>
      <c r="G44" s="76"/>
      <c r="H44" s="33"/>
      <c r="I44" s="89" t="str">
        <f t="shared" si="1"/>
        <v/>
      </c>
    </row>
    <row r="45" spans="1:9" ht="12" customHeight="1">
      <c r="A45" s="181"/>
      <c r="B45" s="181"/>
      <c r="C45" s="168"/>
      <c r="D45" s="168"/>
      <c r="E45" s="168"/>
      <c r="F45" s="170"/>
      <c r="G45" s="76"/>
      <c r="H45" s="33"/>
      <c r="I45" s="89"/>
    </row>
    <row r="46" spans="1:9" ht="12" customHeight="1">
      <c r="A46" s="181"/>
      <c r="B46" s="181"/>
      <c r="C46" s="168"/>
      <c r="D46" s="168"/>
      <c r="E46" s="168"/>
      <c r="F46" s="170"/>
      <c r="G46" s="76"/>
      <c r="H46" s="33"/>
      <c r="I46" s="89"/>
    </row>
    <row r="47" spans="1:9" ht="12" customHeight="1">
      <c r="A47" s="181"/>
      <c r="B47" s="181"/>
      <c r="C47" s="168"/>
      <c r="D47" s="168"/>
      <c r="E47" s="168"/>
      <c r="F47" s="170"/>
      <c r="G47" s="76"/>
      <c r="H47" s="33"/>
      <c r="I47" s="89"/>
    </row>
    <row r="48" spans="1:9" ht="12" customHeight="1">
      <c r="A48" s="181"/>
      <c r="B48" s="181"/>
      <c r="C48" s="168"/>
      <c r="D48" s="168"/>
      <c r="E48" s="168"/>
      <c r="F48" s="170"/>
      <c r="G48" s="76"/>
      <c r="H48" s="33"/>
      <c r="I48" s="89"/>
    </row>
    <row r="49" spans="1:9" ht="12" customHeight="1">
      <c r="A49" s="181"/>
      <c r="B49" s="181"/>
      <c r="C49" s="168"/>
      <c r="D49" s="168"/>
      <c r="E49" s="168"/>
      <c r="F49" s="170"/>
      <c r="G49" s="76"/>
      <c r="H49" s="33"/>
      <c r="I49" s="89"/>
    </row>
    <row r="50" spans="1:9" ht="12" customHeight="1">
      <c r="A50" s="181"/>
      <c r="B50" s="181"/>
      <c r="C50" s="168"/>
      <c r="D50" s="168"/>
      <c r="E50" s="168"/>
      <c r="F50" s="170"/>
      <c r="G50" s="76"/>
      <c r="H50" s="33"/>
      <c r="I50" s="89"/>
    </row>
    <row r="51" spans="1:9" ht="12" customHeight="1">
      <c r="A51" s="181"/>
      <c r="B51" s="181"/>
      <c r="C51" s="168"/>
      <c r="D51" s="168"/>
      <c r="E51" s="168"/>
      <c r="F51" s="170"/>
      <c r="G51" s="76"/>
      <c r="H51" s="33"/>
      <c r="I51" s="89"/>
    </row>
    <row r="52" spans="1:9" ht="12" customHeight="1">
      <c r="A52" s="181"/>
      <c r="B52" s="181"/>
      <c r="C52" s="168"/>
      <c r="D52" s="168"/>
      <c r="E52" s="168"/>
      <c r="F52" s="170"/>
      <c r="G52" s="76"/>
      <c r="H52" s="33"/>
      <c r="I52" s="89"/>
    </row>
    <row r="53" spans="1:9" ht="12" customHeight="1">
      <c r="A53" s="181"/>
      <c r="B53" s="181"/>
      <c r="C53" s="168"/>
      <c r="D53" s="168"/>
      <c r="E53" s="168"/>
      <c r="F53" s="170"/>
      <c r="G53" s="76"/>
      <c r="H53" s="33"/>
      <c r="I53" s="89"/>
    </row>
    <row r="54" spans="1:9" ht="12" customHeight="1">
      <c r="A54" s="181"/>
      <c r="B54" s="181"/>
      <c r="C54" s="168"/>
      <c r="D54" s="168"/>
      <c r="E54" s="168"/>
      <c r="F54" s="170"/>
      <c r="G54" s="76"/>
      <c r="H54" s="33"/>
      <c r="I54" s="89"/>
    </row>
    <row r="55" spans="1:9" ht="12" customHeight="1">
      <c r="A55" s="181"/>
      <c r="B55" s="181"/>
      <c r="C55" s="168"/>
      <c r="D55" s="168"/>
      <c r="E55" s="168"/>
      <c r="F55" s="170"/>
      <c r="G55" s="76"/>
      <c r="H55" s="33"/>
      <c r="I55" s="89"/>
    </row>
    <row r="56" spans="1:9" ht="12" customHeight="1">
      <c r="A56" s="181"/>
      <c r="B56" s="181"/>
      <c r="C56" s="168"/>
      <c r="D56" s="168"/>
      <c r="E56" s="168"/>
      <c r="F56" s="170"/>
      <c r="G56" s="76"/>
      <c r="H56" s="33"/>
      <c r="I56" s="89"/>
    </row>
    <row r="57" spans="1:9" ht="12" customHeight="1">
      <c r="A57" s="181"/>
      <c r="B57" s="181"/>
      <c r="C57" s="168"/>
      <c r="D57" s="168"/>
      <c r="E57" s="168"/>
      <c r="F57" s="170"/>
      <c r="G57" s="76"/>
      <c r="H57" s="33"/>
      <c r="I57" s="89"/>
    </row>
    <row r="58" spans="1:9" ht="12" customHeight="1">
      <c r="A58" s="181"/>
      <c r="B58" s="181"/>
      <c r="C58" s="168"/>
      <c r="D58" s="168"/>
      <c r="E58" s="168"/>
      <c r="F58" s="170"/>
      <c r="G58" s="76"/>
      <c r="H58" s="33"/>
      <c r="I58" s="136"/>
    </row>
    <row r="59" spans="1:9" ht="12" customHeight="1">
      <c r="A59" s="181"/>
      <c r="B59" s="181"/>
      <c r="C59" s="168"/>
      <c r="D59" s="168"/>
      <c r="E59" s="168"/>
      <c r="F59" s="170"/>
      <c r="G59" s="76"/>
      <c r="H59" s="33"/>
      <c r="I59" s="136"/>
    </row>
    <row r="60" spans="1:9" ht="12" customHeight="1">
      <c r="A60" s="181"/>
      <c r="B60" s="181"/>
      <c r="C60" s="168"/>
      <c r="D60" s="168"/>
      <c r="E60" s="168"/>
      <c r="F60" s="170"/>
      <c r="G60" s="76"/>
      <c r="H60" s="33"/>
      <c r="I60" s="136"/>
    </row>
    <row r="61" spans="1:9" ht="12" customHeight="1">
      <c r="A61" s="181"/>
      <c r="B61" s="181"/>
      <c r="C61" s="168"/>
      <c r="D61" s="168"/>
      <c r="E61" s="168"/>
      <c r="F61" s="170"/>
      <c r="G61" s="76"/>
      <c r="H61" s="33"/>
      <c r="I61" s="136"/>
    </row>
    <row r="62" spans="1:9" ht="12" customHeight="1">
      <c r="A62" s="204"/>
      <c r="B62" s="205"/>
      <c r="C62" s="317"/>
      <c r="D62" s="317"/>
      <c r="E62" s="317"/>
      <c r="F62" s="206"/>
      <c r="G62" s="77"/>
      <c r="H62" s="35"/>
      <c r="I62" s="143"/>
    </row>
    <row r="63" spans="1:9" ht="12" customHeight="1">
      <c r="A63" s="181"/>
      <c r="B63" s="9" t="s">
        <v>97</v>
      </c>
      <c r="C63" s="168"/>
      <c r="D63" s="168"/>
      <c r="E63" s="168"/>
      <c r="F63" s="195"/>
      <c r="G63" s="78"/>
      <c r="H63" s="36"/>
      <c r="I63" s="137"/>
    </row>
    <row r="64" spans="1:9" ht="12" customHeight="1">
      <c r="A64" s="207"/>
      <c r="B64" s="208"/>
      <c r="C64" s="316"/>
      <c r="D64" s="316"/>
      <c r="E64" s="316"/>
      <c r="F64" s="209"/>
      <c r="G64" s="79"/>
      <c r="H64" s="37"/>
      <c r="I64" s="144"/>
    </row>
    <row r="65" spans="1:9" ht="12" customHeight="1">
      <c r="A65" s="203"/>
      <c r="B65" s="203"/>
      <c r="C65" s="168"/>
      <c r="D65" s="168"/>
      <c r="E65" s="168"/>
      <c r="F65" s="195"/>
      <c r="G65" s="74"/>
      <c r="H65" s="30"/>
      <c r="I65" s="14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21" orientation="portrait" horizontalDpi="300" verticalDpi="300" r:id="rId1"/>
  <headerFooter>
    <oddHeader>&amp;CC2.&amp;P</oddHeader>
    <oddFooter>&amp;L&amp;8 1109 (ENG_ACES 03/2024)</oddFooter>
  </headerFooter>
  <rowBreaks count="3" manualBreakCount="3">
    <brk id="195" max="65535" man="1"/>
    <brk id="260" max="65535" man="1"/>
    <brk id="325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66"/>
  <sheetViews>
    <sheetView view="pageBreakPreview" zoomScale="98" zoomScaleNormal="100" zoomScaleSheetLayoutView="98" workbookViewId="0">
      <selection activeCell="D56" sqref="D55:D56"/>
    </sheetView>
  </sheetViews>
  <sheetFormatPr defaultColWidth="9.21875" defaultRowHeight="13.2"/>
  <cols>
    <col min="1" max="1" width="10.77734375" style="189" customWidth="1"/>
    <col min="2" max="2" width="6.77734375" style="189" customWidth="1"/>
    <col min="3" max="4" width="3.77734375" style="189" customWidth="1"/>
    <col min="5" max="5" width="26.44140625" style="189" customWidth="1"/>
    <col min="6" max="6" width="5.88671875" style="189" customWidth="1"/>
    <col min="7" max="7" width="7.6640625" style="173" customWidth="1"/>
    <col min="8" max="8" width="10.77734375" style="189" customWidth="1"/>
    <col min="9" max="9" width="13" style="174" customWidth="1"/>
    <col min="10" max="16384" width="9.21875" style="189"/>
  </cols>
  <sheetData>
    <row r="1" spans="1:9" ht="12" customHeight="1">
      <c r="A1" s="184"/>
      <c r="B1" s="184"/>
      <c r="C1" s="184"/>
      <c r="D1" s="184"/>
      <c r="E1" s="184"/>
      <c r="F1" s="183"/>
      <c r="G1" s="74"/>
      <c r="H1" s="31"/>
      <c r="I1" s="91" t="s">
        <v>149</v>
      </c>
    </row>
    <row r="2" spans="1:9" ht="12" customHeight="1">
      <c r="A2" s="184"/>
      <c r="B2" s="184"/>
      <c r="C2" s="184"/>
      <c r="D2" s="184"/>
      <c r="E2" s="184"/>
      <c r="F2" s="183"/>
      <c r="G2" s="74"/>
      <c r="H2" s="30"/>
      <c r="I2" s="92"/>
    </row>
    <row r="3" spans="1:9" ht="12" customHeight="1">
      <c r="A3" s="221" t="s">
        <v>17</v>
      </c>
      <c r="B3" s="221"/>
      <c r="C3" s="220"/>
      <c r="D3" s="220"/>
      <c r="E3" s="220"/>
      <c r="F3" s="219"/>
      <c r="G3" s="70"/>
      <c r="H3" s="186"/>
      <c r="I3" s="185"/>
    </row>
    <row r="4" spans="1:9" ht="12" customHeight="1">
      <c r="A4" s="214" t="s">
        <v>18</v>
      </c>
      <c r="B4" s="214" t="s">
        <v>19</v>
      </c>
      <c r="C4" s="211"/>
      <c r="D4" s="211"/>
      <c r="E4" s="211" t="s">
        <v>20</v>
      </c>
      <c r="F4" s="218" t="s">
        <v>21</v>
      </c>
      <c r="G4" s="71" t="s">
        <v>22</v>
      </c>
      <c r="H4" s="11" t="s">
        <v>23</v>
      </c>
      <c r="I4" s="67" t="s">
        <v>24</v>
      </c>
    </row>
    <row r="5" spans="1:9" ht="12" customHeight="1">
      <c r="A5" s="217" t="s">
        <v>25</v>
      </c>
      <c r="B5" s="217" t="s">
        <v>26</v>
      </c>
      <c r="C5" s="216"/>
      <c r="D5" s="216"/>
      <c r="E5" s="216"/>
      <c r="F5" s="215"/>
      <c r="G5" s="72" t="s">
        <v>27</v>
      </c>
      <c r="H5" s="16"/>
      <c r="I5" s="68"/>
    </row>
    <row r="6" spans="1:9" ht="12" customHeight="1">
      <c r="A6" s="214"/>
      <c r="B6" s="214"/>
      <c r="C6" s="418"/>
      <c r="D6" s="418"/>
      <c r="E6" s="418"/>
      <c r="F6" s="218"/>
      <c r="G6" s="71"/>
      <c r="H6" s="419"/>
      <c r="I6" s="420"/>
    </row>
    <row r="7" spans="1:9" ht="12" customHeight="1">
      <c r="A7" s="212" t="s">
        <v>150</v>
      </c>
      <c r="B7" s="187" t="s">
        <v>151</v>
      </c>
      <c r="C7" s="188" t="s">
        <v>152</v>
      </c>
      <c r="F7" s="213"/>
      <c r="G7" s="177"/>
      <c r="H7" s="167"/>
      <c r="I7" s="190" t="s">
        <v>65</v>
      </c>
    </row>
    <row r="8" spans="1:9" ht="12" customHeight="1">
      <c r="A8" s="212"/>
      <c r="B8" s="191"/>
      <c r="F8" s="213"/>
      <c r="G8" s="177"/>
      <c r="H8" s="167"/>
      <c r="I8" s="190" t="s">
        <v>65</v>
      </c>
    </row>
    <row r="9" spans="1:9" ht="12" customHeight="1">
      <c r="A9" s="212" t="s">
        <v>153</v>
      </c>
      <c r="B9" s="187" t="s">
        <v>154</v>
      </c>
      <c r="C9" s="159" t="s">
        <v>155</v>
      </c>
      <c r="F9" s="213"/>
      <c r="G9" s="177"/>
      <c r="H9" s="167"/>
      <c r="I9" s="190" t="s">
        <v>65</v>
      </c>
    </row>
    <row r="10" spans="1:9" ht="12" customHeight="1">
      <c r="A10" s="212"/>
      <c r="B10" s="187"/>
      <c r="C10" s="159"/>
      <c r="F10" s="213"/>
      <c r="G10" s="177"/>
      <c r="H10" s="167"/>
      <c r="I10" s="190"/>
    </row>
    <row r="11" spans="1:9" ht="12" customHeight="1">
      <c r="A11" s="212"/>
      <c r="B11" s="191"/>
      <c r="C11" s="192" t="s">
        <v>116</v>
      </c>
      <c r="D11" s="192" t="s">
        <v>167</v>
      </c>
      <c r="F11" s="213"/>
      <c r="G11" s="193"/>
      <c r="H11" s="167"/>
      <c r="I11" s="190" t="s">
        <v>65</v>
      </c>
    </row>
    <row r="12" spans="1:9" ht="12" customHeight="1">
      <c r="A12" s="212"/>
      <c r="B12" s="191"/>
      <c r="C12" s="192"/>
      <c r="F12" s="213"/>
      <c r="G12" s="193"/>
      <c r="H12" s="167"/>
      <c r="I12" s="190" t="s">
        <v>65</v>
      </c>
    </row>
    <row r="13" spans="1:9" ht="12" customHeight="1">
      <c r="A13" s="212"/>
      <c r="B13" s="191"/>
      <c r="C13" s="192"/>
      <c r="D13" s="559" t="s">
        <v>385</v>
      </c>
      <c r="E13" s="560"/>
      <c r="F13" s="213"/>
      <c r="G13" s="193"/>
      <c r="H13" s="167"/>
      <c r="I13" s="190"/>
    </row>
    <row r="14" spans="1:9" ht="12" customHeight="1">
      <c r="A14" s="212"/>
      <c r="B14" s="191"/>
      <c r="D14" s="559" t="s">
        <v>386</v>
      </c>
      <c r="E14" s="560"/>
      <c r="F14" s="213"/>
      <c r="G14" s="193"/>
      <c r="H14" s="167"/>
      <c r="I14" s="190"/>
    </row>
    <row r="15" spans="1:9" ht="12" customHeight="1">
      <c r="A15" s="212"/>
      <c r="B15" s="191"/>
      <c r="D15" s="189" t="s">
        <v>387</v>
      </c>
      <c r="F15" s="213"/>
      <c r="G15" s="177"/>
      <c r="H15" s="167"/>
      <c r="I15" s="190"/>
    </row>
    <row r="16" spans="1:9" ht="12" customHeight="1">
      <c r="A16" s="212"/>
      <c r="B16" s="191"/>
      <c r="F16" s="213"/>
      <c r="G16" s="177"/>
      <c r="H16" s="167"/>
      <c r="I16" s="190"/>
    </row>
    <row r="17" spans="1:9" ht="12" customHeight="1">
      <c r="A17" s="212"/>
      <c r="B17" s="191"/>
      <c r="D17" s="192" t="s">
        <v>116</v>
      </c>
      <c r="E17" s="189" t="s">
        <v>156</v>
      </c>
      <c r="F17" s="213" t="s">
        <v>137</v>
      </c>
      <c r="G17" s="177">
        <v>1</v>
      </c>
      <c r="H17" s="167"/>
      <c r="I17" s="190"/>
    </row>
    <row r="18" spans="1:9" ht="12" customHeight="1">
      <c r="A18" s="212"/>
      <c r="B18" s="191"/>
      <c r="D18" s="192"/>
      <c r="F18" s="213"/>
      <c r="G18" s="177"/>
      <c r="H18" s="167"/>
      <c r="I18" s="190"/>
    </row>
    <row r="19" spans="1:9" ht="12" customHeight="1">
      <c r="A19" s="212"/>
      <c r="B19" s="191"/>
      <c r="D19" s="192" t="s">
        <v>119</v>
      </c>
      <c r="E19" s="189" t="s">
        <v>301</v>
      </c>
      <c r="F19" s="213" t="s">
        <v>137</v>
      </c>
      <c r="G19" s="177">
        <v>3</v>
      </c>
      <c r="H19" s="167"/>
      <c r="I19" s="190"/>
    </row>
    <row r="20" spans="1:9" ht="12" customHeight="1">
      <c r="A20" s="212"/>
      <c r="B20" s="191"/>
      <c r="D20" s="192"/>
      <c r="F20" s="213"/>
      <c r="G20" s="177"/>
      <c r="H20" s="167"/>
      <c r="I20" s="190"/>
    </row>
    <row r="21" spans="1:9" ht="12" customHeight="1">
      <c r="A21" s="212"/>
      <c r="B21" s="191"/>
      <c r="C21" s="159" t="s">
        <v>157</v>
      </c>
      <c r="F21" s="213"/>
      <c r="G21" s="193"/>
      <c r="H21" s="167"/>
      <c r="I21" s="190"/>
    </row>
    <row r="22" spans="1:9" ht="12" customHeight="1">
      <c r="A22" s="212"/>
      <c r="B22" s="191"/>
      <c r="C22" s="337"/>
      <c r="D22" s="338"/>
      <c r="E22" s="339"/>
      <c r="F22" s="213"/>
      <c r="G22" s="193"/>
      <c r="H22" s="167"/>
      <c r="I22" s="190"/>
    </row>
    <row r="23" spans="1:9" ht="12" customHeight="1">
      <c r="A23" s="212"/>
      <c r="B23" s="191"/>
      <c r="C23" s="192" t="s">
        <v>119</v>
      </c>
      <c r="D23" s="192" t="s">
        <v>184</v>
      </c>
      <c r="F23" s="213"/>
      <c r="G23" s="193"/>
      <c r="H23" s="167"/>
      <c r="I23" s="190"/>
    </row>
    <row r="24" spans="1:9" ht="12" customHeight="1">
      <c r="A24" s="212"/>
      <c r="B24" s="191"/>
      <c r="D24" s="192"/>
      <c r="F24" s="213"/>
      <c r="G24" s="193"/>
      <c r="H24" s="167"/>
      <c r="I24" s="190"/>
    </row>
    <row r="25" spans="1:9" ht="12.75" customHeight="1">
      <c r="A25" s="212"/>
      <c r="B25" s="191"/>
      <c r="D25" s="192" t="s">
        <v>116</v>
      </c>
      <c r="E25" s="189" t="s">
        <v>388</v>
      </c>
      <c r="F25" s="213"/>
      <c r="G25" s="193"/>
      <c r="H25" s="167"/>
      <c r="I25" s="190"/>
    </row>
    <row r="26" spans="1:9" ht="12" customHeight="1">
      <c r="A26" s="212"/>
      <c r="B26" s="191"/>
      <c r="D26" s="192"/>
      <c r="E26" s="189" t="s">
        <v>389</v>
      </c>
      <c r="F26" s="213" t="s">
        <v>144</v>
      </c>
      <c r="G26" s="193">
        <v>1</v>
      </c>
      <c r="H26" s="167"/>
      <c r="I26" s="190"/>
    </row>
    <row r="27" spans="1:9" ht="12" customHeight="1">
      <c r="A27" s="212"/>
      <c r="B27" s="191"/>
      <c r="D27" s="192"/>
      <c r="F27" s="213"/>
      <c r="G27" s="177"/>
      <c r="H27" s="167"/>
      <c r="I27" s="190"/>
    </row>
    <row r="28" spans="1:9" ht="12" customHeight="1">
      <c r="A28" s="212"/>
      <c r="B28" s="191"/>
      <c r="C28" s="192" t="s">
        <v>126</v>
      </c>
      <c r="D28" s="192" t="s">
        <v>185</v>
      </c>
      <c r="F28" s="213"/>
      <c r="G28" s="193"/>
      <c r="H28" s="167"/>
      <c r="I28" s="194"/>
    </row>
    <row r="29" spans="1:9" ht="12" customHeight="1">
      <c r="A29" s="212"/>
      <c r="B29" s="191"/>
      <c r="D29" s="192"/>
      <c r="F29" s="213"/>
      <c r="G29" s="193"/>
      <c r="H29" s="167"/>
      <c r="I29" s="194"/>
    </row>
    <row r="30" spans="1:9" ht="12" customHeight="1">
      <c r="A30" s="212"/>
      <c r="B30" s="191"/>
      <c r="D30" s="192" t="s">
        <v>116</v>
      </c>
      <c r="E30" s="189" t="s">
        <v>391</v>
      </c>
      <c r="F30" s="213" t="s">
        <v>144</v>
      </c>
      <c r="G30" s="193">
        <v>1</v>
      </c>
      <c r="H30" s="167"/>
      <c r="I30" s="190"/>
    </row>
    <row r="31" spans="1:9" ht="12" customHeight="1">
      <c r="A31" s="212"/>
      <c r="B31" s="191"/>
      <c r="D31" s="192"/>
      <c r="E31" s="189" t="s">
        <v>390</v>
      </c>
      <c r="F31" s="213"/>
      <c r="G31" s="177"/>
      <c r="H31" s="167"/>
      <c r="I31" s="194"/>
    </row>
    <row r="32" spans="1:9" ht="12" customHeight="1">
      <c r="A32" s="212"/>
      <c r="B32" s="191"/>
      <c r="D32" s="192"/>
      <c r="F32" s="213"/>
      <c r="G32" s="177"/>
      <c r="H32" s="167"/>
      <c r="I32" s="194"/>
    </row>
    <row r="33" spans="1:9" ht="12" customHeight="1">
      <c r="A33" s="212" t="s">
        <v>186</v>
      </c>
      <c r="B33" s="187" t="s">
        <v>187</v>
      </c>
      <c r="C33" s="159" t="s">
        <v>158</v>
      </c>
      <c r="F33" s="213"/>
      <c r="G33" s="193"/>
      <c r="H33" s="167"/>
      <c r="I33" s="194"/>
    </row>
    <row r="34" spans="1:9" ht="12" customHeight="1">
      <c r="A34" s="212"/>
      <c r="B34" s="187"/>
      <c r="C34" s="159" t="s">
        <v>188</v>
      </c>
      <c r="F34" s="213"/>
      <c r="G34" s="193"/>
      <c r="H34" s="167"/>
      <c r="I34" s="194"/>
    </row>
    <row r="35" spans="1:9" ht="12" customHeight="1">
      <c r="A35" s="212"/>
      <c r="B35" s="187"/>
      <c r="C35" s="159"/>
      <c r="F35" s="213"/>
      <c r="G35" s="193"/>
      <c r="H35" s="167"/>
      <c r="I35" s="194"/>
    </row>
    <row r="36" spans="1:9" ht="12" customHeight="1">
      <c r="A36" s="212"/>
      <c r="B36" s="191"/>
      <c r="C36" s="192" t="s">
        <v>116</v>
      </c>
      <c r="D36" s="189" t="s">
        <v>189</v>
      </c>
      <c r="F36" s="213"/>
      <c r="G36" s="193"/>
      <c r="H36" s="167"/>
      <c r="I36" s="194"/>
    </row>
    <row r="37" spans="1:9" ht="12" customHeight="1">
      <c r="A37" s="212"/>
      <c r="B37" s="191"/>
      <c r="F37" s="213"/>
      <c r="G37" s="193"/>
      <c r="H37" s="167"/>
      <c r="I37" s="194"/>
    </row>
    <row r="38" spans="1:9" ht="12" customHeight="1">
      <c r="A38" s="212"/>
      <c r="B38" s="191"/>
      <c r="D38" s="192" t="s">
        <v>116</v>
      </c>
      <c r="E38" s="189" t="s">
        <v>156</v>
      </c>
      <c r="F38" s="213" t="s">
        <v>137</v>
      </c>
      <c r="G38" s="177">
        <v>1</v>
      </c>
      <c r="H38" s="167"/>
      <c r="I38" s="190"/>
    </row>
    <row r="39" spans="1:9" ht="12" customHeight="1">
      <c r="A39" s="212"/>
      <c r="B39" s="191"/>
      <c r="D39" s="192"/>
      <c r="F39" s="213"/>
      <c r="G39" s="177"/>
      <c r="H39" s="167"/>
      <c r="I39" s="194"/>
    </row>
    <row r="40" spans="1:9" ht="12" customHeight="1">
      <c r="A40" s="212"/>
      <c r="B40" s="191"/>
      <c r="D40" s="192" t="s">
        <v>119</v>
      </c>
      <c r="E40" s="189" t="s">
        <v>301</v>
      </c>
      <c r="F40" s="213" t="s">
        <v>137</v>
      </c>
      <c r="G40" s="177">
        <v>1</v>
      </c>
      <c r="H40" s="167"/>
      <c r="I40" s="190"/>
    </row>
    <row r="41" spans="1:9" ht="12" customHeight="1">
      <c r="A41" s="212"/>
      <c r="B41" s="191"/>
      <c r="D41" s="192"/>
      <c r="F41" s="213"/>
      <c r="G41" s="177"/>
      <c r="H41" s="167"/>
      <c r="I41" s="190"/>
    </row>
    <row r="42" spans="1:9" ht="12" customHeight="1">
      <c r="A42" s="212"/>
      <c r="B42" s="191"/>
      <c r="C42" s="192" t="s">
        <v>119</v>
      </c>
      <c r="D42" s="192" t="s">
        <v>190</v>
      </c>
      <c r="F42" s="213"/>
      <c r="G42" s="193"/>
      <c r="H42" s="167"/>
      <c r="I42" s="190"/>
    </row>
    <row r="43" spans="1:9" ht="12" customHeight="1">
      <c r="A43" s="212"/>
      <c r="B43" s="191"/>
      <c r="C43" s="192"/>
      <c r="D43" s="192"/>
      <c r="E43" s="340"/>
      <c r="F43" s="213"/>
      <c r="G43" s="193"/>
      <c r="H43" s="167"/>
      <c r="I43" s="190"/>
    </row>
    <row r="44" spans="1:9" ht="12" customHeight="1">
      <c r="A44" s="212"/>
      <c r="B44" s="191"/>
      <c r="C44" s="192"/>
      <c r="D44" s="192" t="s">
        <v>116</v>
      </c>
      <c r="E44" s="189" t="s">
        <v>301</v>
      </c>
      <c r="F44" s="213" t="s">
        <v>144</v>
      </c>
      <c r="G44" s="193">
        <v>1</v>
      </c>
      <c r="H44" s="167"/>
      <c r="I44" s="190"/>
    </row>
    <row r="45" spans="1:9" ht="12" customHeight="1">
      <c r="A45" s="212"/>
      <c r="B45" s="191"/>
      <c r="D45" s="192"/>
      <c r="F45" s="213"/>
      <c r="G45" s="177"/>
      <c r="H45" s="167"/>
      <c r="I45" s="190"/>
    </row>
    <row r="46" spans="1:9" ht="12" customHeight="1">
      <c r="A46" s="212"/>
      <c r="B46" s="191"/>
      <c r="C46" s="192" t="s">
        <v>126</v>
      </c>
      <c r="D46" s="192" t="s">
        <v>185</v>
      </c>
      <c r="F46" s="213"/>
      <c r="G46" s="193"/>
      <c r="H46" s="167"/>
      <c r="I46" s="190"/>
    </row>
    <row r="47" spans="1:9" ht="12" customHeight="1">
      <c r="A47" s="212"/>
      <c r="B47" s="191"/>
      <c r="D47" s="192"/>
      <c r="F47" s="213"/>
      <c r="G47" s="193"/>
      <c r="H47" s="167"/>
      <c r="I47" s="190"/>
    </row>
    <row r="48" spans="1:9" ht="12" customHeight="1">
      <c r="A48" s="212"/>
      <c r="B48" s="191"/>
      <c r="D48" s="192" t="s">
        <v>116</v>
      </c>
      <c r="E48" s="189" t="s">
        <v>302</v>
      </c>
      <c r="F48" s="213" t="s">
        <v>144</v>
      </c>
      <c r="G48" s="193">
        <v>1</v>
      </c>
      <c r="H48" s="167"/>
      <c r="I48" s="190"/>
    </row>
    <row r="49" spans="1:9" ht="12" customHeight="1">
      <c r="A49" s="212"/>
      <c r="B49" s="191"/>
      <c r="D49" s="192"/>
      <c r="F49" s="213"/>
      <c r="G49" s="193"/>
      <c r="H49" s="167"/>
      <c r="I49" s="190"/>
    </row>
    <row r="50" spans="1:9" ht="12" customHeight="1">
      <c r="A50" s="212"/>
      <c r="B50" s="191"/>
      <c r="D50" s="192"/>
      <c r="F50" s="213"/>
      <c r="G50" s="193"/>
      <c r="H50" s="167"/>
      <c r="I50" s="190"/>
    </row>
    <row r="51" spans="1:9" ht="12" customHeight="1">
      <c r="A51" s="212"/>
      <c r="B51" s="191"/>
      <c r="D51" s="192"/>
      <c r="F51" s="213"/>
      <c r="G51" s="193"/>
      <c r="H51" s="167"/>
      <c r="I51" s="190"/>
    </row>
    <row r="52" spans="1:9" ht="12" customHeight="1">
      <c r="A52" s="212"/>
      <c r="B52" s="191"/>
      <c r="C52" s="199"/>
      <c r="D52" s="202"/>
      <c r="E52" s="199"/>
      <c r="F52" s="200"/>
      <c r="G52" s="201"/>
      <c r="H52" s="167"/>
      <c r="I52" s="190"/>
    </row>
    <row r="53" spans="1:9" ht="12" customHeight="1">
      <c r="A53" s="212"/>
      <c r="B53" s="191"/>
      <c r="C53" s="199"/>
      <c r="D53" s="202"/>
      <c r="E53" s="199"/>
      <c r="F53" s="200"/>
      <c r="G53" s="201"/>
      <c r="H53" s="167"/>
      <c r="I53" s="190"/>
    </row>
    <row r="54" spans="1:9" ht="12" customHeight="1">
      <c r="A54" s="212"/>
      <c r="B54" s="191"/>
      <c r="C54" s="199"/>
      <c r="D54" s="202"/>
      <c r="E54" s="199"/>
      <c r="F54" s="200"/>
      <c r="G54" s="201"/>
      <c r="H54" s="167"/>
      <c r="I54" s="190"/>
    </row>
    <row r="55" spans="1:9" ht="12" customHeight="1">
      <c r="A55" s="212"/>
      <c r="B55" s="191"/>
      <c r="C55" s="199"/>
      <c r="D55" s="202"/>
      <c r="E55" s="199"/>
      <c r="F55" s="200"/>
      <c r="G55" s="201"/>
      <c r="H55" s="167"/>
      <c r="I55" s="190"/>
    </row>
    <row r="56" spans="1:9" ht="12" customHeight="1">
      <c r="A56" s="212"/>
      <c r="B56" s="191"/>
      <c r="C56" s="199"/>
      <c r="D56" s="202"/>
      <c r="E56" s="199"/>
      <c r="F56" s="200"/>
      <c r="G56" s="201"/>
      <c r="H56" s="167"/>
      <c r="I56" s="190"/>
    </row>
    <row r="57" spans="1:9" ht="12" customHeight="1">
      <c r="A57" s="212"/>
      <c r="B57" s="191"/>
      <c r="C57" s="199"/>
      <c r="D57" s="202"/>
      <c r="E57" s="199"/>
      <c r="F57" s="200"/>
      <c r="G57" s="201"/>
      <c r="H57" s="167"/>
      <c r="I57" s="190"/>
    </row>
    <row r="58" spans="1:9" ht="12" customHeight="1">
      <c r="A58" s="212"/>
      <c r="B58" s="191"/>
      <c r="C58" s="199"/>
      <c r="D58" s="202"/>
      <c r="E58" s="199"/>
      <c r="F58" s="200"/>
      <c r="G58" s="201"/>
      <c r="H58" s="167"/>
      <c r="I58" s="190"/>
    </row>
    <row r="59" spans="1:9" ht="12" customHeight="1">
      <c r="A59" s="212"/>
      <c r="B59" s="191"/>
      <c r="C59" s="199"/>
      <c r="D59" s="202"/>
      <c r="E59" s="199"/>
      <c r="F59" s="200"/>
      <c r="G59" s="201"/>
      <c r="H59" s="167"/>
      <c r="I59" s="190"/>
    </row>
    <row r="60" spans="1:9" ht="12" customHeight="1">
      <c r="A60" s="212"/>
      <c r="B60" s="191"/>
      <c r="C60" s="199"/>
      <c r="D60" s="202"/>
      <c r="E60" s="199"/>
      <c r="F60" s="200"/>
      <c r="G60" s="201"/>
      <c r="H60" s="167"/>
      <c r="I60" s="190"/>
    </row>
    <row r="61" spans="1:9" ht="12" customHeight="1">
      <c r="A61" s="212"/>
      <c r="B61" s="191"/>
      <c r="C61" s="199"/>
      <c r="D61" s="202"/>
      <c r="E61" s="199"/>
      <c r="F61" s="200"/>
      <c r="G61" s="201"/>
      <c r="H61" s="167"/>
      <c r="I61" s="190"/>
    </row>
    <row r="62" spans="1:9" ht="12" customHeight="1">
      <c r="A62" s="226"/>
      <c r="B62" s="222"/>
      <c r="C62" s="222"/>
      <c r="D62" s="222"/>
      <c r="E62" s="222"/>
      <c r="F62" s="223"/>
      <c r="G62" s="77"/>
      <c r="H62" s="35"/>
      <c r="I62" s="93"/>
    </row>
    <row r="63" spans="1:9" ht="12" customHeight="1">
      <c r="A63" s="212"/>
      <c r="B63" s="211" t="s">
        <v>159</v>
      </c>
      <c r="C63" s="184"/>
      <c r="D63" s="184"/>
      <c r="E63" s="184"/>
      <c r="F63" s="183"/>
      <c r="G63" s="78"/>
      <c r="H63" s="36"/>
      <c r="I63" s="87"/>
    </row>
    <row r="64" spans="1:9" ht="12" customHeight="1">
      <c r="A64" s="227"/>
      <c r="B64" s="224"/>
      <c r="C64" s="224"/>
      <c r="D64" s="224"/>
      <c r="E64" s="224"/>
      <c r="F64" s="225"/>
      <c r="G64" s="79"/>
      <c r="H64" s="37"/>
      <c r="I64" s="90"/>
    </row>
    <row r="65" spans="1:9" ht="12" customHeight="1">
      <c r="A65" s="184"/>
      <c r="B65" s="184"/>
      <c r="C65" s="184"/>
      <c r="D65" s="184"/>
      <c r="E65" s="184"/>
      <c r="F65" s="183"/>
      <c r="G65" s="78"/>
      <c r="H65" s="36"/>
      <c r="I65" s="94"/>
    </row>
    <row r="66" spans="1:9" ht="12" customHeight="1">
      <c r="A66" s="184"/>
      <c r="B66" s="184"/>
      <c r="C66" s="184"/>
      <c r="D66" s="184"/>
      <c r="E66" s="184"/>
      <c r="F66" s="183"/>
      <c r="G66" s="78"/>
      <c r="H66" s="36"/>
      <c r="I66" s="94"/>
    </row>
  </sheetData>
  <mergeCells count="2">
    <mergeCell ref="D13:E13"/>
    <mergeCell ref="D14:E14"/>
  </mergeCells>
  <phoneticPr fontId="3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24" orientation="portrait" horizontalDpi="300" verticalDpi="300" r:id="rId1"/>
  <headerFooter>
    <oddHeader>&amp;CC2.&amp;P</oddHeader>
    <oddFooter>&amp;L&amp;8 1109 (ENG_ACES 03/2024)</oddFooter>
  </headerFooter>
  <rowBreaks count="1" manualBreakCount="1"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1200A</vt:lpstr>
      <vt:lpstr>1200C</vt:lpstr>
      <vt:lpstr>1200D</vt:lpstr>
      <vt:lpstr>1200DB </vt:lpstr>
      <vt:lpstr>1200G</vt:lpstr>
      <vt:lpstr>1200H</vt:lpstr>
      <vt:lpstr>1200L </vt:lpstr>
      <vt:lpstr>1200LB</vt:lpstr>
      <vt:lpstr>1200LK</vt:lpstr>
      <vt:lpstr>1200ME </vt:lpstr>
      <vt:lpstr>1200MF</vt:lpstr>
      <vt:lpstr>1200MK</vt:lpstr>
      <vt:lpstr>PART PA </vt:lpstr>
      <vt:lpstr> SUMMARY</vt:lpstr>
      <vt:lpstr>' SUMMARY'!Print_Area</vt:lpstr>
      <vt:lpstr>'1200A'!Print_Area</vt:lpstr>
      <vt:lpstr>'1200D'!Print_Area</vt:lpstr>
      <vt:lpstr>'1200DB '!Print_Area</vt:lpstr>
      <vt:lpstr>'1200G'!Print_Area</vt:lpstr>
      <vt:lpstr>'1200H'!Print_Area</vt:lpstr>
      <vt:lpstr>'1200L '!Print_Area</vt:lpstr>
      <vt:lpstr>'1200LB'!Print_Area</vt:lpstr>
      <vt:lpstr>'1200LK'!Print_Area</vt:lpstr>
      <vt:lpstr>'1200ME '!Print_Area</vt:lpstr>
      <vt:lpstr>'1200MF'!Print_Area</vt:lpstr>
      <vt:lpstr>'1200MK'!Print_Area</vt:lpstr>
      <vt:lpstr>'PART PA '!Print_Area</vt:lpstr>
    </vt:vector>
  </TitlesOfParts>
  <Company>AFRICON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 Theron</dc:creator>
  <cp:lastModifiedBy>pandelani</cp:lastModifiedBy>
  <cp:lastPrinted>2024-09-19T10:27:43Z</cp:lastPrinted>
  <dcterms:created xsi:type="dcterms:W3CDTF">1997-05-28T09:48:15Z</dcterms:created>
  <dcterms:modified xsi:type="dcterms:W3CDTF">2024-09-27T07:58:26Z</dcterms:modified>
</cp:coreProperties>
</file>